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7605" windowHeight="5160" activeTab="1"/>
  </bookViews>
  <sheets>
    <sheet name="附件1" sheetId="1" r:id="rId1"/>
    <sheet name="图2" sheetId="2" r:id="rId2"/>
  </sheets>
  <definedNames/>
  <calcPr fullCalcOnLoad="1"/>
</workbook>
</file>

<file path=xl/sharedStrings.xml><?xml version="1.0" encoding="utf-8"?>
<sst xmlns="http://schemas.openxmlformats.org/spreadsheetml/2006/main" count="34" uniqueCount="31">
  <si>
    <r>
      <t>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份</t>
    </r>
  </si>
  <si>
    <t>福利彩票</t>
  </si>
  <si>
    <r>
      <t>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</si>
  <si>
    <t>中福在线</t>
  </si>
  <si>
    <r>
      <t>小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</si>
  <si>
    <r>
      <t>总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</si>
  <si>
    <t>1至本月累计</t>
  </si>
  <si>
    <t xml:space="preserve">    体育彩票</t>
  </si>
  <si>
    <r>
      <t xml:space="preserve">1    </t>
    </r>
    <r>
      <rPr>
        <sz val="10"/>
        <rFont val="宋体"/>
        <family val="0"/>
      </rPr>
      <t>月</t>
    </r>
  </si>
  <si>
    <r>
      <t xml:space="preserve">2     </t>
    </r>
    <r>
      <rPr>
        <sz val="10"/>
        <rFont val="宋体"/>
        <family val="0"/>
      </rPr>
      <t>月</t>
    </r>
  </si>
  <si>
    <r>
      <t xml:space="preserve">3     </t>
    </r>
    <r>
      <rPr>
        <sz val="10"/>
        <rFont val="宋体"/>
        <family val="0"/>
      </rPr>
      <t>月</t>
    </r>
  </si>
  <si>
    <r>
      <t xml:space="preserve">4    </t>
    </r>
    <r>
      <rPr>
        <sz val="10"/>
        <rFont val="宋体"/>
        <family val="0"/>
      </rPr>
      <t>月</t>
    </r>
  </si>
  <si>
    <r>
      <t xml:space="preserve">5    </t>
    </r>
    <r>
      <rPr>
        <sz val="10"/>
        <rFont val="宋体"/>
        <family val="0"/>
      </rPr>
      <t>月</t>
    </r>
  </si>
  <si>
    <r>
      <t xml:space="preserve">6    </t>
    </r>
    <r>
      <rPr>
        <sz val="10"/>
        <rFont val="宋体"/>
        <family val="0"/>
      </rPr>
      <t>月</t>
    </r>
  </si>
  <si>
    <r>
      <t xml:space="preserve">7    </t>
    </r>
    <r>
      <rPr>
        <sz val="10"/>
        <rFont val="宋体"/>
        <family val="0"/>
      </rPr>
      <t>月</t>
    </r>
  </si>
  <si>
    <r>
      <t xml:space="preserve">8    </t>
    </r>
    <r>
      <rPr>
        <sz val="10"/>
        <rFont val="宋体"/>
        <family val="0"/>
      </rPr>
      <t>月</t>
    </r>
  </si>
  <si>
    <r>
      <t xml:space="preserve">9    </t>
    </r>
    <r>
      <rPr>
        <sz val="10"/>
        <rFont val="宋体"/>
        <family val="0"/>
      </rPr>
      <t>月</t>
    </r>
  </si>
  <si>
    <r>
      <t xml:space="preserve">10    </t>
    </r>
    <r>
      <rPr>
        <sz val="10"/>
        <rFont val="宋体"/>
        <family val="0"/>
      </rPr>
      <t>月</t>
    </r>
  </si>
  <si>
    <r>
      <t xml:space="preserve">11    </t>
    </r>
    <r>
      <rPr>
        <sz val="10"/>
        <rFont val="宋体"/>
        <family val="0"/>
      </rPr>
      <t>月</t>
    </r>
  </si>
  <si>
    <r>
      <t xml:space="preserve">12    </t>
    </r>
    <r>
      <rPr>
        <sz val="10"/>
        <rFont val="宋体"/>
        <family val="0"/>
      </rPr>
      <t>月</t>
    </r>
  </si>
  <si>
    <t>乐透型</t>
  </si>
  <si>
    <t>网点即开型</t>
  </si>
  <si>
    <t>网点即开型</t>
  </si>
  <si>
    <t>竞猜型</t>
  </si>
  <si>
    <r>
      <t xml:space="preserve"> </t>
    </r>
    <r>
      <rPr>
        <sz val="10"/>
        <rFont val="宋体"/>
        <family val="0"/>
      </rPr>
      <t>单位：亿元</t>
    </r>
  </si>
  <si>
    <t>乐透型彩票</t>
  </si>
  <si>
    <t>累计</t>
  </si>
  <si>
    <t>即开型彩票</t>
  </si>
  <si>
    <t>竞猜型彩票</t>
  </si>
  <si>
    <t>附件1：</t>
  </si>
  <si>
    <r>
      <t>2011</t>
    </r>
    <r>
      <rPr>
        <sz val="16"/>
        <rFont val="黑体"/>
        <family val="0"/>
      </rPr>
      <t>年全国彩票销售情况表</t>
    </r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</si>
</sst>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.00_ "/>
    <numFmt numFmtId="178" formatCode="0.0"/>
    <numFmt numFmtId="179" formatCode="0.0_ "/>
    <numFmt numFmtId="180" formatCode="0.00_);[Red]\(0.00\)"/>
    <numFmt numFmtId="181" formatCode="#,##0.00_);[Red]\(#,##0.00\)"/>
    <numFmt numFmtId="182" formatCode="0.0000_);[Red]\(0.0000\)"/>
    <numFmt numFmtId="183" formatCode="0.0_);[Red]\(0.0\)"/>
    <numFmt numFmtId="184" formatCode="0.0%"/>
    <numFmt numFmtId="185" formatCode="0_);[Red]\(0\)"/>
    <numFmt numFmtId="186" formatCode="0.000%"/>
    <numFmt numFmtId="187" formatCode="0.000"/>
    <numFmt numFmtId="188" formatCode="0.0000"/>
    <numFmt numFmtId="189" formatCode="0.00000000_);[Red]\(0.00000000\)"/>
    <numFmt numFmtId="190" formatCode="0.000_);[Red]\(0.000\)"/>
    <numFmt numFmtId="191" formatCode="#,##0.00_ "/>
    <numFmt numFmtId="192" formatCode="0.00000"/>
    <numFmt numFmtId="193" formatCode="0.000000"/>
    <numFmt numFmtId="194" formatCode="0.0000000"/>
  </numFmts>
  <fonts count="15">
    <font>
      <sz val="12"/>
      <name val="宋体"/>
      <family val="0"/>
    </font>
    <font>
      <sz val="16"/>
      <name val="Times New Roman"/>
      <family val="1"/>
    </font>
    <font>
      <sz val="16"/>
      <name val="黑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方正隶二简体"/>
      <family val="0"/>
    </font>
    <font>
      <sz val="12"/>
      <name val="Times New Roman"/>
      <family val="1"/>
    </font>
    <font>
      <sz val="12"/>
      <name val="经典中圆简"/>
      <family val="3"/>
    </font>
    <font>
      <b/>
      <sz val="12"/>
      <name val="宋体"/>
      <family val="0"/>
    </font>
    <font>
      <sz val="12"/>
      <name val="汉仪橄榄体简"/>
      <family val="3"/>
    </font>
    <font>
      <sz val="14"/>
      <name val="Calibri"/>
      <family val="2"/>
    </font>
    <font>
      <sz val="14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Dashed">
        <color indexed="12"/>
      </left>
      <right>
        <color indexed="63"/>
      </right>
      <top>
        <color indexed="63"/>
      </top>
      <bottom>
        <color indexed="63"/>
      </bottom>
    </border>
    <border>
      <left style="mediumDashed">
        <color indexed="12"/>
      </left>
      <right>
        <color indexed="63"/>
      </right>
      <top>
        <color indexed="63"/>
      </top>
      <bottom style="mediumDashed">
        <color indexed="12"/>
      </bottom>
    </border>
    <border>
      <left style="mediumDashed">
        <color indexed="12"/>
      </left>
      <right>
        <color indexed="63"/>
      </right>
      <top style="mediumDashed">
        <color indexed="1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Dashed">
        <color indexed="12"/>
      </right>
      <top style="mediumDashed">
        <color indexed="12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12" fillId="0" borderId="6" xfId="0" applyFont="1" applyBorder="1" applyAlignment="1">
      <alignment vertical="center"/>
    </xf>
    <xf numFmtId="0" fontId="5" fillId="0" borderId="0" xfId="0" applyFont="1" applyFill="1" applyAlignment="1">
      <alignment horizontal="left"/>
    </xf>
    <xf numFmtId="0" fontId="11" fillId="0" borderId="0" xfId="0" applyFont="1" applyAlignment="1">
      <alignment vertical="center"/>
    </xf>
    <xf numFmtId="0" fontId="12" fillId="0" borderId="7" xfId="0" applyFont="1" applyBorder="1" applyAlignment="1">
      <alignment vertical="center"/>
    </xf>
    <xf numFmtId="180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0" fontId="14" fillId="0" borderId="0" xfId="0" applyFont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177" fontId="1" fillId="0" borderId="0" xfId="0" applyNumberFormat="1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84" fontId="13" fillId="2" borderId="11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2011年1月乐透（传统）型、即开型、竞猜型
彩票市场份额图</a:t>
            </a:r>
          </a:p>
        </c:rich>
      </c:tx>
      <c:layout>
        <c:manualLayout>
          <c:xMode val="factor"/>
          <c:yMode val="factor"/>
          <c:x val="-0.029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30875"/>
          <c:w val="0.7395"/>
          <c:h val="0.44925"/>
        </c:manualLayout>
      </c:layout>
      <c:pie3DChart>
        <c:varyColors val="1"/>
        <c:ser>
          <c:idx val="0"/>
          <c:order val="0"/>
          <c:explosion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'图2'!$A$3:$A$5</c:f>
              <c:strCache/>
            </c:strRef>
          </c:cat>
          <c:val>
            <c:numRef>
              <c:f>'图2'!$C$3:$C$5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75"/>
          <c:y val="0.383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6</xdr:row>
      <xdr:rowOff>142875</xdr:rowOff>
    </xdr:from>
    <xdr:to>
      <xdr:col>10</xdr:col>
      <xdr:colOff>361950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3057525" y="1457325"/>
        <a:ext cx="47148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L6" sqref="L6"/>
    </sheetView>
  </sheetViews>
  <sheetFormatPr defaultColWidth="9.00390625" defaultRowHeight="14.25"/>
  <cols>
    <col min="2" max="3" width="8.50390625" style="0" customWidth="1"/>
    <col min="5" max="6" width="9.375" style="0" bestFit="1" customWidth="1"/>
    <col min="10" max="11" width="9.375" style="0" bestFit="1" customWidth="1"/>
    <col min="12" max="12" width="10.25390625" style="0" bestFit="1" customWidth="1"/>
  </cols>
  <sheetData>
    <row r="1" ht="20.25" customHeight="1">
      <c r="A1" s="19" t="s">
        <v>29</v>
      </c>
    </row>
    <row r="2" spans="1:12" ht="20.25">
      <c r="A2" s="23" t="s">
        <v>30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4.25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14" t="s">
        <v>24</v>
      </c>
    </row>
    <row r="4" spans="1:12" ht="14.25">
      <c r="A4" s="24" t="s">
        <v>0</v>
      </c>
      <c r="B4" s="26" t="s">
        <v>1</v>
      </c>
      <c r="C4" s="27"/>
      <c r="D4" s="27"/>
      <c r="E4" s="27"/>
      <c r="F4" s="28"/>
      <c r="G4" s="26" t="s">
        <v>7</v>
      </c>
      <c r="H4" s="27"/>
      <c r="I4" s="27"/>
      <c r="J4" s="27"/>
      <c r="K4" s="5"/>
      <c r="L4" s="24" t="s">
        <v>2</v>
      </c>
    </row>
    <row r="5" spans="1:12" ht="14.25">
      <c r="A5" s="25"/>
      <c r="B5" s="1" t="s">
        <v>20</v>
      </c>
      <c r="C5" s="1" t="s">
        <v>3</v>
      </c>
      <c r="D5" s="6" t="s">
        <v>21</v>
      </c>
      <c r="E5" s="1" t="s">
        <v>4</v>
      </c>
      <c r="F5" s="9" t="s">
        <v>6</v>
      </c>
      <c r="G5" s="1" t="s">
        <v>20</v>
      </c>
      <c r="H5" s="1" t="s">
        <v>23</v>
      </c>
      <c r="I5" s="6" t="s">
        <v>22</v>
      </c>
      <c r="J5" s="4" t="s">
        <v>4</v>
      </c>
      <c r="K5" s="1" t="s">
        <v>6</v>
      </c>
      <c r="L5" s="25"/>
    </row>
    <row r="6" spans="1:12" ht="24.75" customHeight="1">
      <c r="A6" s="10" t="s">
        <v>8</v>
      </c>
      <c r="B6" s="7">
        <v>67.87415601999999</v>
      </c>
      <c r="C6" s="7">
        <v>12.9830965508</v>
      </c>
      <c r="D6" s="7">
        <v>12.36772119</v>
      </c>
      <c r="E6" s="7">
        <f>SUM(B6:D6)</f>
        <v>93.22497376079998</v>
      </c>
      <c r="F6" s="7">
        <f>E6</f>
        <v>93.22497376079998</v>
      </c>
      <c r="G6" s="7">
        <v>35.24046791</v>
      </c>
      <c r="H6" s="7">
        <v>18.53802838</v>
      </c>
      <c r="I6" s="7">
        <v>13.088778</v>
      </c>
      <c r="J6" s="7">
        <f>SUM(G6:I6)</f>
        <v>66.86727429</v>
      </c>
      <c r="K6" s="7">
        <f>J6</f>
        <v>66.86727429</v>
      </c>
      <c r="L6" s="7">
        <f>E6+J6</f>
        <v>160.09224805079998</v>
      </c>
    </row>
    <row r="7" spans="1:12" ht="24.75" customHeight="1">
      <c r="A7" s="10" t="s">
        <v>9</v>
      </c>
      <c r="B7" s="7"/>
      <c r="C7" s="7"/>
      <c r="D7" s="7"/>
      <c r="E7" s="7"/>
      <c r="F7" s="7"/>
      <c r="G7" s="7"/>
      <c r="H7" s="7"/>
      <c r="I7" s="1"/>
      <c r="J7" s="7"/>
      <c r="K7" s="7"/>
      <c r="L7" s="7"/>
    </row>
    <row r="8" spans="1:12" ht="24.75" customHeight="1">
      <c r="A8" s="10" t="s">
        <v>10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24.75" customHeight="1">
      <c r="A9" s="10" t="s">
        <v>11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24.75" customHeight="1">
      <c r="A10" s="10" t="s">
        <v>12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24.75" customHeight="1">
      <c r="A11" s="10" t="s">
        <v>13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24.75" customHeight="1">
      <c r="A12" s="10" t="s">
        <v>14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24.75" customHeight="1">
      <c r="A13" s="10" t="s">
        <v>15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24.75" customHeight="1">
      <c r="A14" s="10" t="s">
        <v>16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24.75" customHeight="1">
      <c r="A15" s="10" t="s">
        <v>17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24.75" customHeight="1">
      <c r="A16" s="10" t="s">
        <v>18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24.75" customHeight="1">
      <c r="A17" s="10" t="s">
        <v>19</v>
      </c>
      <c r="B17" s="7"/>
      <c r="C17" s="7"/>
      <c r="D17" s="7"/>
      <c r="E17" s="7"/>
      <c r="F17" s="7"/>
      <c r="G17" s="7"/>
      <c r="H17" s="8"/>
      <c r="I17" s="7"/>
      <c r="J17" s="7"/>
      <c r="K17" s="7"/>
      <c r="L17" s="7"/>
    </row>
    <row r="18" spans="1:12" ht="24.75" customHeight="1">
      <c r="A18" s="1" t="s">
        <v>5</v>
      </c>
      <c r="B18" s="7">
        <f>SUM(B6:B17)</f>
        <v>67.87415601999999</v>
      </c>
      <c r="C18" s="7">
        <f aca="true" t="shared" si="0" ref="C18:J18">SUM(C6:C17)</f>
        <v>12.9830965508</v>
      </c>
      <c r="D18" s="7">
        <f t="shared" si="0"/>
        <v>12.36772119</v>
      </c>
      <c r="E18" s="7">
        <f t="shared" si="0"/>
        <v>93.22497376079998</v>
      </c>
      <c r="F18" s="7"/>
      <c r="G18" s="7">
        <f t="shared" si="0"/>
        <v>35.24046791</v>
      </c>
      <c r="H18" s="7">
        <f>SUM(H6:H17)</f>
        <v>18.53802838</v>
      </c>
      <c r="I18" s="7">
        <f t="shared" si="0"/>
        <v>13.088778</v>
      </c>
      <c r="J18" s="7">
        <f t="shared" si="0"/>
        <v>66.86727429</v>
      </c>
      <c r="K18" s="7"/>
      <c r="L18" s="7">
        <f>SUM(L6:L17)</f>
        <v>160.09224805079998</v>
      </c>
    </row>
    <row r="20" ht="14.25">
      <c r="A20">
        <v>10000</v>
      </c>
    </row>
  </sheetData>
  <mergeCells count="5">
    <mergeCell ref="A2:L2"/>
    <mergeCell ref="A4:A5"/>
    <mergeCell ref="B4:F4"/>
    <mergeCell ref="G4:J4"/>
    <mergeCell ref="L4:L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C3" sqref="C3:C6"/>
    </sheetView>
  </sheetViews>
  <sheetFormatPr defaultColWidth="9.00390625" defaultRowHeight="14.25"/>
  <cols>
    <col min="1" max="1" width="11.75390625" style="0" customWidth="1"/>
    <col min="2" max="2" width="9.50390625" style="0" bestFit="1" customWidth="1"/>
    <col min="3" max="3" width="13.00390625" style="0" bestFit="1" customWidth="1"/>
  </cols>
  <sheetData>
    <row r="1" ht="14.25">
      <c r="A1" s="15" t="s">
        <v>26</v>
      </c>
    </row>
    <row r="2" ht="15" thickBot="1"/>
    <row r="3" spans="1:3" ht="18.75" thickBot="1">
      <c r="A3" s="16" t="s">
        <v>25</v>
      </c>
      <c r="B3" s="17">
        <f>'附件1'!B18+'附件1'!G18</f>
        <v>103.11462393</v>
      </c>
      <c r="C3" s="29">
        <f>B3/$B$6</f>
        <v>0.6440950463590216</v>
      </c>
    </row>
    <row r="4" spans="1:3" ht="18.75" thickBot="1">
      <c r="A4" s="11" t="s">
        <v>27</v>
      </c>
      <c r="B4" s="12">
        <f>'附件1'!C18+'附件1'!D18+'附件1'!I18</f>
        <v>38.439595740799994</v>
      </c>
      <c r="C4" s="29">
        <f>B4/$B$6</f>
        <v>0.24010903843765413</v>
      </c>
    </row>
    <row r="5" spans="1:3" ht="18.75" thickBot="1">
      <c r="A5" s="13" t="s">
        <v>28</v>
      </c>
      <c r="B5" s="12">
        <f>'附件1'!H18</f>
        <v>18.53802838</v>
      </c>
      <c r="C5" s="29">
        <f>B5/$B$6</f>
        <v>0.11579591520332433</v>
      </c>
    </row>
    <row r="6" spans="2:3" ht="18">
      <c r="B6" s="17">
        <f>SUM(B3:B5)</f>
        <v>160.09224805079998</v>
      </c>
      <c r="C6" s="29">
        <f>B6/$B$6</f>
        <v>1</v>
      </c>
    </row>
    <row r="12" ht="15" thickBot="1">
      <c r="A12" s="15"/>
    </row>
    <row r="13" spans="1:3" ht="14.25">
      <c r="A13" s="20"/>
      <c r="B13" s="17"/>
      <c r="C13" s="18"/>
    </row>
    <row r="14" spans="1:3" ht="14.25">
      <c r="A14" s="21"/>
      <c r="B14" s="17"/>
      <c r="C14" s="18"/>
    </row>
    <row r="15" spans="1:3" ht="15" thickBot="1">
      <c r="A15" s="22"/>
      <c r="B15" s="12"/>
      <c r="C15" s="18"/>
    </row>
    <row r="16" spans="2:3" ht="14.25">
      <c r="B16" s="17"/>
      <c r="C16" s="1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ibm</cp:lastModifiedBy>
  <cp:lastPrinted>2010-02-11T03:25:47Z</cp:lastPrinted>
  <dcterms:created xsi:type="dcterms:W3CDTF">2010-01-05T00:21:00Z</dcterms:created>
  <dcterms:modified xsi:type="dcterms:W3CDTF">2011-02-17T02:26:24Z</dcterms:modified>
  <cp:category/>
  <cp:version/>
  <cp:contentType/>
  <cp:contentStatus/>
</cp:coreProperties>
</file>