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65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<sst xmlns="http://schemas.openxmlformats.org/spreadsheetml/2006/main" count="54">
  <si>
    <t>“节能产品惠民工程”高效电机推广信息核查结果（3-5批）</t>
  </si>
  <si>
    <t>单位：万元</t>
  </si>
  <si>
    <t>序号</t>
  </si>
  <si>
    <t>地区</t>
  </si>
  <si>
    <t>企业序号</t>
  </si>
  <si>
    <t>电机推广企业名称</t>
  </si>
  <si>
    <t>高效电机类型</t>
  </si>
  <si>
    <t>有效推广功率/kW</t>
  </si>
  <si>
    <t>该类型电机补贴资金</t>
  </si>
  <si>
    <t>实际拨付资金</t>
  </si>
  <si>
    <t>合计</t>
  </si>
  <si>
    <t>北京</t>
  </si>
  <si>
    <t>小计</t>
  </si>
  <si>
    <t>北京敬业北微节能电机有限公司</t>
  </si>
  <si>
    <t>永磁</t>
  </si>
  <si>
    <t>辽宁</t>
  </si>
  <si>
    <t>泰豪沈阳电机有限公司</t>
  </si>
  <si>
    <t>高压</t>
  </si>
  <si>
    <t>黑龙江</t>
  </si>
  <si>
    <t>佳木斯电机股份有限公司</t>
  </si>
  <si>
    <t>低压（低功率段）</t>
  </si>
  <si>
    <t>低压（高功率段）</t>
  </si>
  <si>
    <t>上海</t>
  </si>
  <si>
    <t>上海电气集团上海电机厂有限公司</t>
  </si>
  <si>
    <t>江苏</t>
  </si>
  <si>
    <t>苏州通润驱动设备股份有限公司</t>
  </si>
  <si>
    <t>中电电机股份有限公司</t>
  </si>
  <si>
    <t>江苏航天动力机电有限公司</t>
  </si>
  <si>
    <t>雷勃电气(无锡)有限公司（原无锡华达电机有限公司）</t>
  </si>
  <si>
    <t>江苏久知电机股份有限公司（原江苏久知电机技术有限公司）</t>
  </si>
  <si>
    <t>无锡市亨达电机有限公司</t>
  </si>
  <si>
    <t>昆山森力玛电机有限公司</t>
  </si>
  <si>
    <t>江苏环球特种电机有限公司</t>
  </si>
  <si>
    <t>卧龙电气淮安清江电机有限公司</t>
  </si>
  <si>
    <t>南京埃斯顿自动控制技术有限公司</t>
  </si>
  <si>
    <t>浙江</t>
  </si>
  <si>
    <t>浙江赛安电气科技有限公司</t>
  </si>
  <si>
    <t>浙江江天电机有限公司</t>
  </si>
  <si>
    <t>杭州德伺麦科技有限公司</t>
  </si>
  <si>
    <t>浙江众邦机电科技有限公司</t>
  </si>
  <si>
    <t>浙江中龙电机股份有限公司</t>
  </si>
  <si>
    <t>杭州米格电机有限公司</t>
  </si>
  <si>
    <t>杭州中达电机有限公司</t>
  </si>
  <si>
    <t>宁波</t>
  </si>
  <si>
    <t>宁波韵升股份有限公司</t>
  </si>
  <si>
    <t>安徽</t>
  </si>
  <si>
    <t>安徽皖南电机股份有限公司</t>
  </si>
  <si>
    <t>河南</t>
  </si>
  <si>
    <t>迅达（许昌）驱动技术有限公司（原许昌博玛曳引机制造有限公司）</t>
  </si>
  <si>
    <t>湖南</t>
  </si>
  <si>
    <t>湖南朝阳机电股份有限公司</t>
  </si>
  <si>
    <t>长沙电机厂有限责任公司</t>
  </si>
  <si>
    <t>广东</t>
  </si>
  <si>
    <t>佛山市顺德区信源电机有限公司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</si>
</sst>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0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16" borderId="12" applyNumberFormat="0" applyAlignment="0" applyProtection="0">
      <alignment vertical="center"/>
    </xf>
    <xf numFmtId="0" fontId="17" fillId="18" borderId="13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7" borderId="14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5" borderId="11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selection activeCell="A1" sqref="A1:H1"/>
    </sheetView>
  </sheetViews>
  <sheetFormatPr defaultColWidth="9" defaultRowHeight="10.5" outlineLevelCol="7"/>
  <cols>
    <col min="1" max="1" width="6.84761904761905" style="1" customWidth="1"/>
    <col min="2" max="2" width="9.42857142857143" style="1" customWidth="1"/>
    <col min="3" max="3" width="5.71428571428571" style="1" customWidth="1"/>
    <col min="4" max="4" width="47.2857142857143" style="1" customWidth="1"/>
    <col min="5" max="5" width="20.4285714285714" style="1" customWidth="1"/>
    <col min="6" max="6" width="22.7142857142857" style="1" customWidth="1"/>
    <col min="7" max="7" width="17.2857142857143" style="1" customWidth="1"/>
    <col min="8" max="8" width="9.71428571428571" style="1" customWidth="1"/>
    <col min="9" max="16384" width="9.14285714285714" style="1"/>
  </cols>
  <sheetData>
    <row r="1" ht="29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8.75" customHeight="1" spans="8:8">
      <c r="H2" s="1" t="s">
        <v>1</v>
      </c>
    </row>
    <row r="3" ht="27" customHeight="1" spans="1:8">
      <c r="A3" s="3" t="s">
        <v>2</v>
      </c>
      <c r="B3" s="4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27" customHeight="1" spans="1:8">
      <c r="A4" s="3" t="s">
        <v>10</v>
      </c>
      <c r="B4" s="3"/>
      <c r="C4" s="3"/>
      <c r="D4" s="3"/>
      <c r="E4" s="3"/>
      <c r="F4" s="3"/>
      <c r="G4" s="3"/>
      <c r="H4" s="3">
        <f>SUM(H5:H54)/2</f>
        <v>49077</v>
      </c>
    </row>
    <row r="5" ht="13.5" spans="1:8">
      <c r="A5" s="5">
        <v>1</v>
      </c>
      <c r="B5" s="5" t="s">
        <v>11</v>
      </c>
      <c r="C5" s="3" t="s">
        <v>12</v>
      </c>
      <c r="D5" s="3"/>
      <c r="E5" s="3"/>
      <c r="F5" s="3"/>
      <c r="G5" s="3"/>
      <c r="H5" s="3">
        <f t="shared" ref="H5:H9" si="0">SUM(H6)</f>
        <v>701</v>
      </c>
    </row>
    <row r="6" ht="13.5" spans="1:8">
      <c r="A6" s="5"/>
      <c r="B6" s="5"/>
      <c r="C6" s="5">
        <v>1</v>
      </c>
      <c r="D6" s="5" t="s">
        <v>13</v>
      </c>
      <c r="E6" s="5" t="s">
        <v>14</v>
      </c>
      <c r="F6" s="5">
        <v>70077.15</v>
      </c>
      <c r="G6" s="5">
        <v>700.7715</v>
      </c>
      <c r="H6" s="5">
        <f>ROUND(G6,0)</f>
        <v>701</v>
      </c>
    </row>
    <row r="7" ht="13.5" spans="1:8">
      <c r="A7" s="5">
        <v>2</v>
      </c>
      <c r="B7" s="5" t="s">
        <v>15</v>
      </c>
      <c r="C7" s="3" t="s">
        <v>12</v>
      </c>
      <c r="D7" s="3"/>
      <c r="E7" s="3"/>
      <c r="F7" s="3"/>
      <c r="G7" s="3"/>
      <c r="H7" s="3">
        <f t="shared" si="0"/>
        <v>101</v>
      </c>
    </row>
    <row r="8" ht="13.5" spans="1:8">
      <c r="A8" s="5"/>
      <c r="B8" s="5"/>
      <c r="C8" s="5">
        <v>1</v>
      </c>
      <c r="D8" s="5" t="s">
        <v>16</v>
      </c>
      <c r="E8" s="5" t="s">
        <v>17</v>
      </c>
      <c r="F8" s="5">
        <v>38920</v>
      </c>
      <c r="G8" s="5">
        <v>101.192</v>
      </c>
      <c r="H8" s="5">
        <f>ROUND(G8,0)</f>
        <v>101</v>
      </c>
    </row>
    <row r="9" ht="13.5" spans="1:8">
      <c r="A9" s="5">
        <v>3</v>
      </c>
      <c r="B9" s="5" t="s">
        <v>18</v>
      </c>
      <c r="C9" s="3" t="s">
        <v>12</v>
      </c>
      <c r="D9" s="3"/>
      <c r="E9" s="3"/>
      <c r="F9" s="3"/>
      <c r="G9" s="3"/>
      <c r="H9" s="3">
        <f t="shared" si="0"/>
        <v>2399</v>
      </c>
    </row>
    <row r="10" ht="13.5" spans="1:8">
      <c r="A10" s="5"/>
      <c r="B10" s="5"/>
      <c r="C10" s="5">
        <v>1</v>
      </c>
      <c r="D10" s="5" t="s">
        <v>19</v>
      </c>
      <c r="E10" s="5" t="s">
        <v>20</v>
      </c>
      <c r="F10" s="5">
        <v>44359.2</v>
      </c>
      <c r="G10" s="5">
        <v>257.28336</v>
      </c>
      <c r="H10" s="5">
        <f>ROUND(SUM(G10:G12),0)</f>
        <v>2399</v>
      </c>
    </row>
    <row r="11" ht="13.5" spans="1:8">
      <c r="A11" s="5"/>
      <c r="B11" s="5"/>
      <c r="C11" s="5"/>
      <c r="D11" s="5"/>
      <c r="E11" s="5" t="s">
        <v>21</v>
      </c>
      <c r="F11" s="5">
        <v>220122</v>
      </c>
      <c r="G11" s="5">
        <v>682.3782</v>
      </c>
      <c r="H11" s="5"/>
    </row>
    <row r="12" ht="13.5" spans="1:8">
      <c r="A12" s="5"/>
      <c r="B12" s="5"/>
      <c r="C12" s="5"/>
      <c r="D12" s="5"/>
      <c r="E12" s="5" t="s">
        <v>17</v>
      </c>
      <c r="F12" s="5">
        <v>561385</v>
      </c>
      <c r="G12" s="5">
        <v>1459.601</v>
      </c>
      <c r="H12" s="5"/>
    </row>
    <row r="13" ht="13.5" spans="1:8">
      <c r="A13" s="5">
        <v>4</v>
      </c>
      <c r="B13" s="5" t="s">
        <v>22</v>
      </c>
      <c r="C13" s="3" t="s">
        <v>12</v>
      </c>
      <c r="D13" s="3"/>
      <c r="E13" s="3"/>
      <c r="F13" s="3"/>
      <c r="G13" s="3"/>
      <c r="H13" s="3">
        <f>SUM(H14)</f>
        <v>1714</v>
      </c>
    </row>
    <row r="14" ht="13.5" spans="1:8">
      <c r="A14" s="5"/>
      <c r="B14" s="5"/>
      <c r="C14" s="5">
        <v>1</v>
      </c>
      <c r="D14" s="5" t="s">
        <v>23</v>
      </c>
      <c r="E14" s="5" t="s">
        <v>17</v>
      </c>
      <c r="F14" s="5">
        <v>659325</v>
      </c>
      <c r="G14" s="5">
        <v>1714.245</v>
      </c>
      <c r="H14" s="5">
        <f t="shared" ref="H14:H18" si="1">ROUND(G14,0)</f>
        <v>1714</v>
      </c>
    </row>
    <row r="15" ht="13.5" spans="1:8">
      <c r="A15" s="5">
        <v>5</v>
      </c>
      <c r="B15" s="5" t="s">
        <v>24</v>
      </c>
      <c r="C15" s="3" t="s">
        <v>12</v>
      </c>
      <c r="D15" s="3"/>
      <c r="E15" s="3"/>
      <c r="F15" s="3"/>
      <c r="G15" s="3"/>
      <c r="H15" s="3">
        <f>SUM(H16:H28)</f>
        <v>10571</v>
      </c>
    </row>
    <row r="16" ht="13.5" spans="1:8">
      <c r="A16" s="5"/>
      <c r="B16" s="5"/>
      <c r="C16" s="5">
        <v>1</v>
      </c>
      <c r="D16" s="5" t="s">
        <v>25</v>
      </c>
      <c r="E16" s="5" t="s">
        <v>14</v>
      </c>
      <c r="F16" s="5">
        <v>265820.5</v>
      </c>
      <c r="G16" s="5">
        <v>2658.205</v>
      </c>
      <c r="H16" s="5">
        <f t="shared" si="1"/>
        <v>2658</v>
      </c>
    </row>
    <row r="17" ht="13.5" spans="1:8">
      <c r="A17" s="5"/>
      <c r="B17" s="5"/>
      <c r="C17" s="5">
        <v>2</v>
      </c>
      <c r="D17" s="5" t="s">
        <v>26</v>
      </c>
      <c r="E17" s="5" t="s">
        <v>17</v>
      </c>
      <c r="F17" s="5">
        <v>169250</v>
      </c>
      <c r="G17" s="5">
        <v>440.05</v>
      </c>
      <c r="H17" s="5">
        <f t="shared" si="1"/>
        <v>440</v>
      </c>
    </row>
    <row r="18" ht="13.5" spans="1:8">
      <c r="A18" s="5"/>
      <c r="B18" s="5"/>
      <c r="C18" s="5">
        <v>3</v>
      </c>
      <c r="D18" s="5" t="s">
        <v>27</v>
      </c>
      <c r="E18" s="5" t="s">
        <v>17</v>
      </c>
      <c r="F18" s="5">
        <v>245000</v>
      </c>
      <c r="G18" s="5">
        <v>637</v>
      </c>
      <c r="H18" s="5">
        <f t="shared" si="1"/>
        <v>637</v>
      </c>
    </row>
    <row r="19" ht="13.5" spans="1:8">
      <c r="A19" s="5"/>
      <c r="B19" s="5"/>
      <c r="C19" s="5">
        <v>4</v>
      </c>
      <c r="D19" s="6" t="s">
        <v>28</v>
      </c>
      <c r="E19" s="5" t="s">
        <v>20</v>
      </c>
      <c r="F19" s="5">
        <v>133.9</v>
      </c>
      <c r="G19" s="5">
        <v>0.77662</v>
      </c>
      <c r="H19" s="5">
        <f>ROUND(SUM(G19:G20),0)</f>
        <v>6</v>
      </c>
    </row>
    <row r="20" ht="13.5" spans="1:8">
      <c r="A20" s="5"/>
      <c r="B20" s="5"/>
      <c r="C20" s="5"/>
      <c r="D20" s="6"/>
      <c r="E20" s="5" t="s">
        <v>21</v>
      </c>
      <c r="F20" s="5">
        <v>1629</v>
      </c>
      <c r="G20" s="5">
        <v>5.0499</v>
      </c>
      <c r="H20" s="5"/>
    </row>
    <row r="21" ht="27" spans="1:8">
      <c r="A21" s="5"/>
      <c r="B21" s="5"/>
      <c r="C21" s="5">
        <v>5</v>
      </c>
      <c r="D21" s="6" t="s">
        <v>29</v>
      </c>
      <c r="E21" s="5" t="s">
        <v>14</v>
      </c>
      <c r="F21" s="5">
        <v>9581.5</v>
      </c>
      <c r="G21" s="5">
        <v>95.815</v>
      </c>
      <c r="H21" s="5">
        <f t="shared" ref="H21:H23" si="2">ROUND(G21,0)</f>
        <v>96</v>
      </c>
    </row>
    <row r="22" ht="13.5" spans="1:8">
      <c r="A22" s="5"/>
      <c r="B22" s="5"/>
      <c r="C22" s="5">
        <v>6</v>
      </c>
      <c r="D22" s="5" t="s">
        <v>30</v>
      </c>
      <c r="E22" s="5" t="s">
        <v>14</v>
      </c>
      <c r="F22" s="5">
        <v>89479</v>
      </c>
      <c r="G22" s="5">
        <v>894.79</v>
      </c>
      <c r="H22" s="5">
        <f t="shared" si="2"/>
        <v>895</v>
      </c>
    </row>
    <row r="23" ht="13.5" spans="1:8">
      <c r="A23" s="5"/>
      <c r="B23" s="5"/>
      <c r="C23" s="5">
        <v>7</v>
      </c>
      <c r="D23" s="5" t="s">
        <v>31</v>
      </c>
      <c r="E23" s="5" t="s">
        <v>14</v>
      </c>
      <c r="F23" s="5">
        <v>42892.8</v>
      </c>
      <c r="G23" s="5">
        <v>428.928</v>
      </c>
      <c r="H23" s="5">
        <f t="shared" si="2"/>
        <v>429</v>
      </c>
    </row>
    <row r="24" ht="13.5" spans="1:8">
      <c r="A24" s="5"/>
      <c r="B24" s="5"/>
      <c r="C24" s="5">
        <v>8</v>
      </c>
      <c r="D24" s="5" t="s">
        <v>32</v>
      </c>
      <c r="E24" s="5" t="s">
        <v>20</v>
      </c>
      <c r="F24" s="5">
        <v>118548.6</v>
      </c>
      <c r="G24" s="5">
        <v>687.58188</v>
      </c>
      <c r="H24" s="5">
        <f>ROUND(SUM(G24:G25),0)</f>
        <v>866</v>
      </c>
    </row>
    <row r="25" ht="13.5" spans="1:8">
      <c r="A25" s="5"/>
      <c r="B25" s="5"/>
      <c r="C25" s="5"/>
      <c r="D25" s="5"/>
      <c r="E25" s="5" t="s">
        <v>21</v>
      </c>
      <c r="F25" s="5">
        <v>57400.6</v>
      </c>
      <c r="G25" s="5">
        <v>177.94186</v>
      </c>
      <c r="H25" s="5"/>
    </row>
    <row r="26" ht="13.5" spans="1:8">
      <c r="A26" s="5"/>
      <c r="B26" s="5"/>
      <c r="C26" s="5">
        <v>9</v>
      </c>
      <c r="D26" s="5" t="s">
        <v>33</v>
      </c>
      <c r="E26" s="5" t="s">
        <v>20</v>
      </c>
      <c r="F26" s="5">
        <v>152673.5</v>
      </c>
      <c r="G26" s="5">
        <v>885.5063</v>
      </c>
      <c r="H26" s="5">
        <f>ROUND(SUM(G26:G27),0)</f>
        <v>4357</v>
      </c>
    </row>
    <row r="27" ht="13.5" spans="1:8">
      <c r="A27" s="5"/>
      <c r="B27" s="5"/>
      <c r="C27" s="5"/>
      <c r="D27" s="5"/>
      <c r="E27" s="5" t="s">
        <v>21</v>
      </c>
      <c r="F27" s="5">
        <v>1119917.8</v>
      </c>
      <c r="G27" s="5">
        <v>3471.74518</v>
      </c>
      <c r="H27" s="5"/>
    </row>
    <row r="28" ht="13.5" spans="1:8">
      <c r="A28" s="5"/>
      <c r="B28" s="5"/>
      <c r="C28" s="5">
        <v>10</v>
      </c>
      <c r="D28" s="5" t="s">
        <v>34</v>
      </c>
      <c r="E28" s="5" t="s">
        <v>14</v>
      </c>
      <c r="F28" s="5">
        <v>18708.8</v>
      </c>
      <c r="G28" s="5">
        <v>187.088</v>
      </c>
      <c r="H28" s="5">
        <f t="shared" ref="H28:H37" si="3">ROUND(G28,0)</f>
        <v>187</v>
      </c>
    </row>
    <row r="29" ht="13.5" spans="1:8">
      <c r="A29" s="7">
        <v>6</v>
      </c>
      <c r="B29" s="7" t="s">
        <v>35</v>
      </c>
      <c r="C29" s="8" t="s">
        <v>12</v>
      </c>
      <c r="D29" s="9"/>
      <c r="E29" s="9"/>
      <c r="F29" s="9"/>
      <c r="G29" s="12"/>
      <c r="H29" s="3">
        <f>SUM(H30:H37)</f>
        <v>15854</v>
      </c>
    </row>
    <row r="30" ht="13.5" spans="1:8">
      <c r="A30" s="7"/>
      <c r="B30" s="7"/>
      <c r="C30" s="5">
        <v>1</v>
      </c>
      <c r="D30" s="5" t="s">
        <v>36</v>
      </c>
      <c r="E30" s="5" t="s">
        <v>14</v>
      </c>
      <c r="F30" s="5">
        <v>14599.5</v>
      </c>
      <c r="G30" s="5">
        <v>145.995</v>
      </c>
      <c r="H30" s="5">
        <f t="shared" si="3"/>
        <v>146</v>
      </c>
    </row>
    <row r="31" ht="13.5" spans="1:8">
      <c r="A31" s="7"/>
      <c r="B31" s="7"/>
      <c r="C31" s="10">
        <v>2</v>
      </c>
      <c r="D31" s="10" t="s">
        <v>37</v>
      </c>
      <c r="E31" s="5" t="s">
        <v>20</v>
      </c>
      <c r="F31" s="5">
        <v>800597.65</v>
      </c>
      <c r="G31" s="5">
        <v>4643.46637</v>
      </c>
      <c r="H31" s="5">
        <f>ROUND(SUM(G31:G32),0)</f>
        <v>6433</v>
      </c>
    </row>
    <row r="32" ht="13.5" spans="1:8">
      <c r="A32" s="7"/>
      <c r="B32" s="7"/>
      <c r="C32" s="11"/>
      <c r="D32" s="11"/>
      <c r="E32" s="5" t="s">
        <v>21</v>
      </c>
      <c r="F32" s="5">
        <v>577350</v>
      </c>
      <c r="G32" s="5">
        <v>1789.785</v>
      </c>
      <c r="H32" s="5"/>
    </row>
    <row r="33" ht="13.5" spans="1:8">
      <c r="A33" s="7"/>
      <c r="B33" s="7"/>
      <c r="C33" s="5">
        <v>3</v>
      </c>
      <c r="D33" s="5" t="s">
        <v>38</v>
      </c>
      <c r="E33" s="5" t="s">
        <v>14</v>
      </c>
      <c r="F33" s="5">
        <v>38412.8</v>
      </c>
      <c r="G33" s="5">
        <v>384.128</v>
      </c>
      <c r="H33" s="5">
        <f t="shared" si="3"/>
        <v>384</v>
      </c>
    </row>
    <row r="34" ht="13.5" spans="1:8">
      <c r="A34" s="7"/>
      <c r="B34" s="7"/>
      <c r="C34" s="5">
        <v>4</v>
      </c>
      <c r="D34" s="5" t="s">
        <v>39</v>
      </c>
      <c r="E34" s="5" t="s">
        <v>14</v>
      </c>
      <c r="F34" s="5">
        <v>213500</v>
      </c>
      <c r="G34" s="5">
        <v>2135</v>
      </c>
      <c r="H34" s="5">
        <f t="shared" si="3"/>
        <v>2135</v>
      </c>
    </row>
    <row r="35" ht="13.5" spans="1:8">
      <c r="A35" s="7"/>
      <c r="B35" s="7"/>
      <c r="C35" s="5">
        <v>5</v>
      </c>
      <c r="D35" s="5" t="s">
        <v>40</v>
      </c>
      <c r="E35" s="5" t="s">
        <v>14</v>
      </c>
      <c r="F35" s="5">
        <v>4563.5</v>
      </c>
      <c r="G35" s="5">
        <v>45.635</v>
      </c>
      <c r="H35" s="5">
        <f t="shared" si="3"/>
        <v>46</v>
      </c>
    </row>
    <row r="36" ht="13.5" spans="1:8">
      <c r="A36" s="7"/>
      <c r="B36" s="7"/>
      <c r="C36" s="5">
        <v>6</v>
      </c>
      <c r="D36" s="5" t="s">
        <v>41</v>
      </c>
      <c r="E36" s="5" t="s">
        <v>14</v>
      </c>
      <c r="F36" s="5">
        <v>607371.8</v>
      </c>
      <c r="G36" s="5">
        <v>6073.718</v>
      </c>
      <c r="H36" s="5">
        <f t="shared" si="3"/>
        <v>6074</v>
      </c>
    </row>
    <row r="37" ht="13.5" spans="1:8">
      <c r="A37" s="11"/>
      <c r="B37" s="11"/>
      <c r="C37" s="5">
        <v>7</v>
      </c>
      <c r="D37" s="5" t="s">
        <v>42</v>
      </c>
      <c r="E37" s="5" t="s">
        <v>14</v>
      </c>
      <c r="F37" s="5">
        <v>63603.4</v>
      </c>
      <c r="G37" s="5">
        <v>636.034</v>
      </c>
      <c r="H37" s="5">
        <f t="shared" si="3"/>
        <v>636</v>
      </c>
    </row>
    <row r="38" ht="13.5" spans="1:8">
      <c r="A38" s="7">
        <v>7</v>
      </c>
      <c r="B38" s="7" t="s">
        <v>43</v>
      </c>
      <c r="C38" s="8" t="s">
        <v>12</v>
      </c>
      <c r="D38" s="9"/>
      <c r="E38" s="9"/>
      <c r="F38" s="9"/>
      <c r="G38" s="12"/>
      <c r="H38" s="3">
        <f>SUM(H39)</f>
        <v>3468</v>
      </c>
    </row>
    <row r="39" ht="13.5" spans="1:8">
      <c r="A39" s="11"/>
      <c r="B39" s="11"/>
      <c r="C39" s="5">
        <v>1</v>
      </c>
      <c r="D39" s="5" t="s">
        <v>44</v>
      </c>
      <c r="E39" s="5" t="s">
        <v>14</v>
      </c>
      <c r="F39" s="5">
        <v>346842.8</v>
      </c>
      <c r="G39" s="5">
        <v>3468.428</v>
      </c>
      <c r="H39" s="5">
        <f>ROUND(G39,0)</f>
        <v>3468</v>
      </c>
    </row>
    <row r="40" ht="13.5" spans="1:8">
      <c r="A40" s="7">
        <v>8</v>
      </c>
      <c r="B40" s="7" t="s">
        <v>45</v>
      </c>
      <c r="C40" s="8" t="s">
        <v>12</v>
      </c>
      <c r="D40" s="9"/>
      <c r="E40" s="9"/>
      <c r="F40" s="9"/>
      <c r="G40" s="12"/>
      <c r="H40" s="3">
        <f>SUM(H41)</f>
        <v>9544</v>
      </c>
    </row>
    <row r="41" ht="13.5" spans="1:8">
      <c r="A41" s="7"/>
      <c r="B41" s="7"/>
      <c r="C41" s="10">
        <v>1</v>
      </c>
      <c r="D41" s="10" t="s">
        <v>46</v>
      </c>
      <c r="E41" s="5" t="s">
        <v>20</v>
      </c>
      <c r="F41" s="5">
        <v>901657.2</v>
      </c>
      <c r="G41" s="5">
        <v>5229.61176</v>
      </c>
      <c r="H41" s="10">
        <v>9544</v>
      </c>
    </row>
    <row r="42" ht="13.5" spans="1:8">
      <c r="A42" s="7"/>
      <c r="B42" s="7"/>
      <c r="C42" s="7"/>
      <c r="D42" s="7"/>
      <c r="E42" s="5" t="s">
        <v>21</v>
      </c>
      <c r="F42" s="5">
        <v>1372678.4</v>
      </c>
      <c r="G42" s="5">
        <v>4255.30304</v>
      </c>
      <c r="H42" s="7"/>
    </row>
    <row r="43" ht="13.5" spans="1:8">
      <c r="A43" s="11"/>
      <c r="B43" s="11"/>
      <c r="C43" s="11"/>
      <c r="D43" s="11"/>
      <c r="E43" s="5" t="s">
        <v>17</v>
      </c>
      <c r="F43" s="5">
        <v>22715</v>
      </c>
      <c r="G43" s="5">
        <v>59.059</v>
      </c>
      <c r="H43" s="11"/>
    </row>
    <row r="44" ht="13.5" spans="1:8">
      <c r="A44" s="7">
        <v>9</v>
      </c>
      <c r="B44" s="7" t="s">
        <v>47</v>
      </c>
      <c r="C44" s="8" t="s">
        <v>12</v>
      </c>
      <c r="D44" s="9"/>
      <c r="E44" s="9"/>
      <c r="F44" s="9"/>
      <c r="G44" s="12"/>
      <c r="H44" s="3">
        <f>SUM(H45)</f>
        <v>988</v>
      </c>
    </row>
    <row r="45" ht="27" spans="1:8">
      <c r="A45" s="11"/>
      <c r="B45" s="11"/>
      <c r="C45" s="5">
        <v>1</v>
      </c>
      <c r="D45" s="6" t="s">
        <v>48</v>
      </c>
      <c r="E45" s="5" t="s">
        <v>14</v>
      </c>
      <c r="F45" s="5">
        <v>98780.9</v>
      </c>
      <c r="G45" s="5">
        <v>987.809</v>
      </c>
      <c r="H45" s="5">
        <f>ROUND(G45,0)</f>
        <v>988</v>
      </c>
    </row>
    <row r="46" ht="13.5" spans="1:8">
      <c r="A46" s="7">
        <v>10</v>
      </c>
      <c r="B46" s="7" t="s">
        <v>49</v>
      </c>
      <c r="C46" s="8" t="s">
        <v>12</v>
      </c>
      <c r="D46" s="9"/>
      <c r="E46" s="9"/>
      <c r="F46" s="9"/>
      <c r="G46" s="12"/>
      <c r="H46" s="3">
        <f>SUM(H47:H51)</f>
        <v>1141</v>
      </c>
    </row>
    <row r="47" ht="13.5" spans="1:8">
      <c r="A47" s="7"/>
      <c r="B47" s="7"/>
      <c r="C47" s="10">
        <v>1</v>
      </c>
      <c r="D47" s="10" t="s">
        <v>50</v>
      </c>
      <c r="E47" s="5" t="s">
        <v>20</v>
      </c>
      <c r="F47" s="5">
        <v>38734.5</v>
      </c>
      <c r="G47" s="5">
        <v>224.6601</v>
      </c>
      <c r="H47" s="5">
        <f>ROUND(SUM(G47:G48),0)</f>
        <v>489</v>
      </c>
    </row>
    <row r="48" ht="13.5" spans="1:8">
      <c r="A48" s="7"/>
      <c r="B48" s="7"/>
      <c r="C48" s="11"/>
      <c r="D48" s="11"/>
      <c r="E48" s="5" t="s">
        <v>21</v>
      </c>
      <c r="F48" s="5">
        <v>85177</v>
      </c>
      <c r="G48" s="5">
        <v>264.0487</v>
      </c>
      <c r="H48" s="5"/>
    </row>
    <row r="49" ht="13.5" spans="1:8">
      <c r="A49" s="7"/>
      <c r="B49" s="7"/>
      <c r="C49" s="10">
        <v>2</v>
      </c>
      <c r="D49" s="10" t="s">
        <v>51</v>
      </c>
      <c r="E49" s="5" t="s">
        <v>20</v>
      </c>
      <c r="F49" s="5">
        <v>3021</v>
      </c>
      <c r="G49" s="5">
        <v>17.5218</v>
      </c>
      <c r="H49" s="10">
        <v>652</v>
      </c>
    </row>
    <row r="50" ht="13.5" spans="1:8">
      <c r="A50" s="7"/>
      <c r="B50" s="7"/>
      <c r="C50" s="7"/>
      <c r="D50" s="7"/>
      <c r="E50" s="5" t="s">
        <v>21</v>
      </c>
      <c r="F50" s="5">
        <v>25126</v>
      </c>
      <c r="G50" s="5">
        <v>77.8906</v>
      </c>
      <c r="H50" s="7"/>
    </row>
    <row r="51" ht="13.5" spans="1:8">
      <c r="A51" s="11"/>
      <c r="B51" s="11"/>
      <c r="C51" s="11"/>
      <c r="D51" s="11"/>
      <c r="E51" s="5" t="s">
        <v>17</v>
      </c>
      <c r="F51" s="5">
        <v>214010</v>
      </c>
      <c r="G51" s="5">
        <v>556.426</v>
      </c>
      <c r="H51" s="11"/>
    </row>
    <row r="52" ht="13.5" spans="1:8">
      <c r="A52" s="7">
        <v>11</v>
      </c>
      <c r="B52" s="7" t="s">
        <v>52</v>
      </c>
      <c r="C52" s="8" t="s">
        <v>12</v>
      </c>
      <c r="D52" s="9"/>
      <c r="E52" s="9"/>
      <c r="F52" s="9"/>
      <c r="G52" s="12"/>
      <c r="H52" s="3">
        <f>SUM(H53:H57)</f>
        <v>2596</v>
      </c>
    </row>
    <row r="53" ht="13.5" spans="1:8">
      <c r="A53" s="7"/>
      <c r="B53" s="7"/>
      <c r="C53" s="10">
        <v>1</v>
      </c>
      <c r="D53" s="10" t="s">
        <v>53</v>
      </c>
      <c r="E53" s="5" t="s">
        <v>20</v>
      </c>
      <c r="F53" s="5">
        <v>265083.4</v>
      </c>
      <c r="G53" s="5">
        <v>1537.48372</v>
      </c>
      <c r="H53" s="5">
        <f>ROUND(SUM(G53:G54),0)</f>
        <v>2596</v>
      </c>
    </row>
    <row r="54" ht="13.5" spans="1:8">
      <c r="A54" s="11"/>
      <c r="B54" s="11"/>
      <c r="C54" s="11"/>
      <c r="D54" s="11"/>
      <c r="E54" s="5" t="s">
        <v>21</v>
      </c>
      <c r="F54" s="5">
        <v>341342</v>
      </c>
      <c r="G54" s="5">
        <v>1058.1602</v>
      </c>
      <c r="H54" s="5"/>
    </row>
    <row r="55" ht="13.5" spans="8:8">
      <c r="H55" s="13"/>
    </row>
  </sheetData>
  <mergeCells count="62">
    <mergeCell ref="A1:H1"/>
    <mergeCell ref="A4:G4"/>
    <mergeCell ref="C5:G5"/>
    <mergeCell ref="C7:G7"/>
    <mergeCell ref="C9:G9"/>
    <mergeCell ref="C13:G13"/>
    <mergeCell ref="C15:G15"/>
    <mergeCell ref="C29:G29"/>
    <mergeCell ref="C38:G38"/>
    <mergeCell ref="C40:G40"/>
    <mergeCell ref="C44:G44"/>
    <mergeCell ref="C46:G46"/>
    <mergeCell ref="C52:G52"/>
    <mergeCell ref="A5:A6"/>
    <mergeCell ref="A7:A8"/>
    <mergeCell ref="A9:A12"/>
    <mergeCell ref="A13:A14"/>
    <mergeCell ref="A15:A28"/>
    <mergeCell ref="A29:A37"/>
    <mergeCell ref="A38:A39"/>
    <mergeCell ref="A40:A43"/>
    <mergeCell ref="A44:A45"/>
    <mergeCell ref="A46:A51"/>
    <mergeCell ref="A52:A54"/>
    <mergeCell ref="B5:B6"/>
    <mergeCell ref="B7:B8"/>
    <mergeCell ref="B9:B12"/>
    <mergeCell ref="B13:B14"/>
    <mergeCell ref="B15:B28"/>
    <mergeCell ref="B29:B37"/>
    <mergeCell ref="B38:B39"/>
    <mergeCell ref="B40:B43"/>
    <mergeCell ref="B44:B45"/>
    <mergeCell ref="B46:B51"/>
    <mergeCell ref="B52:B54"/>
    <mergeCell ref="C10:C12"/>
    <mergeCell ref="C19:C20"/>
    <mergeCell ref="C24:C25"/>
    <mergeCell ref="C26:C27"/>
    <mergeCell ref="C31:C32"/>
    <mergeCell ref="C41:C43"/>
    <mergeCell ref="C47:C48"/>
    <mergeCell ref="C49:C51"/>
    <mergeCell ref="C53:C54"/>
    <mergeCell ref="D10:D12"/>
    <mergeCell ref="D19:D20"/>
    <mergeCell ref="D24:D25"/>
    <mergeCell ref="D26:D27"/>
    <mergeCell ref="D31:D32"/>
    <mergeCell ref="D41:D43"/>
    <mergeCell ref="D47:D48"/>
    <mergeCell ref="D49:D51"/>
    <mergeCell ref="D53:D54"/>
    <mergeCell ref="H10:H12"/>
    <mergeCell ref="H19:H20"/>
    <mergeCell ref="H24:H25"/>
    <mergeCell ref="H26:H27"/>
    <mergeCell ref="H31:H32"/>
    <mergeCell ref="H41:H43"/>
    <mergeCell ref="H47:H48"/>
    <mergeCell ref="H49:H51"/>
    <mergeCell ref="H53:H54"/>
  </mergeCells>
  <pageMargins left="0.751388888888889" right="0.751388888888889" top="0.700694444444445" bottom="0.70069444444444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0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0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乌兰</dc:creator>
  <cp:lastModifiedBy>刘勇</cp:lastModifiedBy>
  <dcterms:created xsi:type="dcterms:W3CDTF">2020-05-25T12:49:00Z</dcterms:created>
  <dcterms:modified xsi:type="dcterms:W3CDTF">2020-05-25T15:36:45Z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</Properties>
</file>