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5480" windowHeight="9912" firstSheet="6" activeTab="10"/>
  </bookViews>
  <sheets>
    <sheet name="1.全国彩票销售情况" sheetId="1" r:id="rId1"/>
    <sheet name="2.全国彩票公益金筹集情况" sheetId="2" r:id="rId2"/>
    <sheet name="3.民政" sheetId="3" r:id="rId3"/>
    <sheet name="4.体育" sheetId="4" r:id="rId4"/>
    <sheet name="5.未成年人校外教育" sheetId="5" r:id="rId5"/>
    <sheet name="6.乡村学校少年宫" sheetId="6" r:id="rId6"/>
    <sheet name="7.教育助学和大学生创新创业" sheetId="7" r:id="rId7"/>
    <sheet name="8.医疗救助" sheetId="8" r:id="rId8"/>
    <sheet name="9.养老公共服务" sheetId="9" r:id="rId9"/>
    <sheet name="10.扶贫" sheetId="10" r:id="rId10"/>
    <sheet name="11.文化" sheetId="11" r:id="rId11"/>
    <sheet name="12.残疾人事业" sheetId="12" r:id="rId12"/>
    <sheet name="13.法律援助" sheetId="13" r:id="rId13"/>
    <sheet name="14.两癌救助" sheetId="14" r:id="rId14"/>
    <sheet name="15.留守儿童快乐家园" sheetId="15" r:id="rId15"/>
    <sheet name="16.出生缺陷干预救助" sheetId="16" r:id="rId16"/>
  </sheets>
  <definedNames/>
  <calcPr fullCalcOnLoad="1"/>
</workbook>
</file>

<file path=xl/sharedStrings.xml><?xml version="1.0" encoding="utf-8"?>
<sst xmlns="http://schemas.openxmlformats.org/spreadsheetml/2006/main" count="572" uniqueCount="247">
  <si>
    <t>河北</t>
  </si>
  <si>
    <t>山西</t>
  </si>
  <si>
    <t>内蒙古</t>
  </si>
  <si>
    <t>吉林</t>
  </si>
  <si>
    <t>黑龙江</t>
  </si>
  <si>
    <t>安徽</t>
  </si>
  <si>
    <t>江西</t>
  </si>
  <si>
    <t>河南</t>
  </si>
  <si>
    <t>湖北</t>
  </si>
  <si>
    <t>湖南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</si>
  <si>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</si>
  <si>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</si>
  <si>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</si>
  <si>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</si>
  <si>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</si>
  <si>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</si>
  <si>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</si>
  <si>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</si>
  <si>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</si>
  <si>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</si>
  <si>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</si>
  <si>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</si>
  <si>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单位：万元</t>
  </si>
  <si>
    <t>单位：万元</t>
  </si>
  <si>
    <t>附件7：</t>
  </si>
  <si>
    <t>单位：万元</t>
  </si>
  <si>
    <t>单位：万元</t>
  </si>
  <si>
    <t>附件6：</t>
  </si>
  <si>
    <t>合计</t>
  </si>
  <si>
    <t>北京</t>
  </si>
  <si>
    <t>天津</t>
  </si>
  <si>
    <t>辽宁</t>
  </si>
  <si>
    <t>上海</t>
  </si>
  <si>
    <t>江苏</t>
  </si>
  <si>
    <t>浙江</t>
  </si>
  <si>
    <t>福建</t>
  </si>
  <si>
    <t>山东</t>
  </si>
  <si>
    <t>广东</t>
  </si>
  <si>
    <t>新疆兵团</t>
  </si>
  <si>
    <t>附件4：</t>
  </si>
  <si>
    <t>中央本级</t>
  </si>
  <si>
    <t>附件3：</t>
  </si>
  <si>
    <t>2016年中央专项彩票公益金支持医疗救助项目资金分配表</t>
  </si>
  <si>
    <t>2016年中央专项彩票公益金支持养老公共服务项目资金分配表</t>
  </si>
  <si>
    <t>附件8：</t>
  </si>
  <si>
    <t>2016年中央专项彩票公益金支持扶贫项目资金分配表</t>
  </si>
  <si>
    <t>附件9：</t>
  </si>
  <si>
    <t>2016年中央专项彩票公益金支持文化事业项目资金分配表</t>
  </si>
  <si>
    <t>2016年中央专项彩票公益金支持残疾人事业项目资金分配表</t>
  </si>
  <si>
    <r>
      <t>201</t>
    </r>
    <r>
      <rPr>
        <sz val="14"/>
        <rFont val="黑体"/>
        <family val="3"/>
      </rPr>
      <t>6</t>
    </r>
    <r>
      <rPr>
        <sz val="14"/>
        <rFont val="黑体"/>
        <family val="3"/>
      </rPr>
      <t>年中央专项彩票公益金支持法律援助项目资金分配表</t>
    </r>
  </si>
  <si>
    <t>2016年中央专项彩票公益金支持留守儿童快乐家园                      项目资金分配表</t>
  </si>
  <si>
    <r>
      <t>201</t>
    </r>
    <r>
      <rPr>
        <sz val="14"/>
        <rFont val="黑体"/>
        <family val="3"/>
      </rPr>
      <t>6</t>
    </r>
    <r>
      <rPr>
        <sz val="14"/>
        <rFont val="黑体"/>
        <family val="3"/>
      </rPr>
      <t>年中央专项彩票公益金支持出生缺陷干预救助                        项目资金分配表</t>
    </r>
  </si>
  <si>
    <r>
      <t>附件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：</t>
    </r>
  </si>
  <si>
    <t>2016年全国彩票销售情况表</t>
  </si>
  <si>
    <t>地 区</t>
  </si>
  <si>
    <t>分机构</t>
  </si>
  <si>
    <t>分类型</t>
  </si>
  <si>
    <t>福利彩票</t>
  </si>
  <si>
    <t>体育彩票</t>
  </si>
  <si>
    <t>乐透数字型</t>
  </si>
  <si>
    <t>竞猜型</t>
  </si>
  <si>
    <t>视频型</t>
  </si>
  <si>
    <t>即开型</t>
  </si>
  <si>
    <t>基诺型</t>
  </si>
  <si>
    <t>青海</t>
  </si>
  <si>
    <t>宁夏</t>
  </si>
  <si>
    <t>附件2:</t>
  </si>
  <si>
    <t>单位：万元</t>
  </si>
  <si>
    <t>地 区</t>
  </si>
  <si>
    <t>彩票公益金</t>
  </si>
  <si>
    <t>彩票品种</t>
  </si>
  <si>
    <t>弃奖奖金</t>
  </si>
  <si>
    <t>乐透数字型</t>
  </si>
  <si>
    <t>竞猜型</t>
  </si>
  <si>
    <t>视频型</t>
  </si>
  <si>
    <t>即开型</t>
  </si>
  <si>
    <t>基诺型</t>
  </si>
  <si>
    <t>内蒙</t>
  </si>
  <si>
    <t>老年人福利</t>
  </si>
  <si>
    <t>残疾人福利</t>
  </si>
  <si>
    <t>儿童福利</t>
  </si>
  <si>
    <t>社会公益</t>
  </si>
  <si>
    <t>中央本级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</si>
  <si>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</si>
  <si>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</si>
  <si>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</si>
  <si>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</si>
  <si>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</si>
  <si>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</si>
  <si>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</si>
  <si>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</si>
  <si>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</si>
  <si>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</si>
  <si>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</si>
  <si>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</si>
  <si>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</si>
  <si>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</si>
  <si>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</si>
  <si>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</si>
  <si>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</si>
  <si>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</si>
  <si>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</si>
  <si>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</si>
  <si>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</si>
  <si>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</si>
  <si>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</si>
  <si>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</si>
  <si>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</si>
  <si>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</si>
  <si>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</si>
  <si>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</si>
  <si>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</si>
  <si>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</si>
  <si>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</si>
  <si>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新疆兵团</t>
  </si>
  <si>
    <t>教育助学</t>
  </si>
  <si>
    <t>中国教育发展基金会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</si>
  <si>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</si>
  <si>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</si>
  <si>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</si>
  <si>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</si>
  <si>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</si>
  <si>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</si>
  <si>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</si>
  <si>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</si>
  <si>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</si>
  <si>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</si>
  <si>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</si>
  <si>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</si>
  <si>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</si>
  <si>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</si>
  <si>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</si>
  <si>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</si>
  <si>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</si>
  <si>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</si>
  <si>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</si>
  <si>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</si>
  <si>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</si>
  <si>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</si>
  <si>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</si>
  <si>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</si>
  <si>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</si>
  <si>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</si>
  <si>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</si>
  <si>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</si>
  <si>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</si>
  <si>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</si>
  <si>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</si>
  <si>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河北</t>
  </si>
  <si>
    <t>山西</t>
  </si>
  <si>
    <t>辽宁</t>
  </si>
  <si>
    <t>吉林</t>
  </si>
  <si>
    <t>黑龙江</t>
  </si>
  <si>
    <t>上海</t>
  </si>
  <si>
    <t>江苏</t>
  </si>
  <si>
    <t>浙江</t>
  </si>
  <si>
    <t>安徽</t>
  </si>
  <si>
    <t>江西</t>
  </si>
  <si>
    <t>山东</t>
  </si>
  <si>
    <t>湖北</t>
  </si>
  <si>
    <t>湖南</t>
  </si>
  <si>
    <t>广东</t>
  </si>
  <si>
    <t>四川</t>
  </si>
  <si>
    <t>云南</t>
  </si>
  <si>
    <t>甘肃</t>
  </si>
  <si>
    <t>青海</t>
  </si>
  <si>
    <t>内蒙古</t>
  </si>
  <si>
    <t>福建</t>
  </si>
  <si>
    <t>河南</t>
  </si>
  <si>
    <t>广西</t>
  </si>
  <si>
    <t>海南</t>
  </si>
  <si>
    <t>重庆</t>
  </si>
  <si>
    <t>贵州</t>
  </si>
  <si>
    <t>陕西</t>
  </si>
  <si>
    <t>中央本级</t>
  </si>
  <si>
    <t>单位：万元</t>
  </si>
  <si>
    <t>中央本级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</si>
  <si>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</si>
  <si>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</si>
  <si>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</si>
  <si>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</si>
  <si>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</si>
  <si>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</si>
  <si>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</si>
  <si>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</si>
  <si>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</si>
  <si>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</si>
  <si>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</si>
  <si>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</si>
  <si>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</si>
  <si>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</si>
  <si>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</si>
  <si>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</si>
  <si>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</si>
  <si>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</si>
  <si>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</si>
  <si>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</si>
  <si>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</si>
  <si>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</si>
  <si>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</si>
  <si>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</si>
  <si>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</si>
  <si>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</si>
  <si>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</si>
  <si>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</si>
  <si>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</si>
  <si>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</si>
  <si>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</si>
  <si>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新疆兵团</t>
  </si>
  <si>
    <t>合计</t>
  </si>
  <si>
    <t>全国销
售量</t>
  </si>
  <si>
    <t xml:space="preserve">2016年中央集中彩票公益金由民政部安排使用资金表            </t>
  </si>
  <si>
    <t>金 额</t>
  </si>
  <si>
    <t xml:space="preserve">2016年中央集中彩票公益金由国家体育总局安排
使用资金表     </t>
  </si>
  <si>
    <t>金 额</t>
  </si>
  <si>
    <t>合 计</t>
  </si>
  <si>
    <t>合 计</t>
  </si>
  <si>
    <t>合 计</t>
  </si>
  <si>
    <t>合 计</t>
  </si>
  <si>
    <t>国家艺术基金</t>
  </si>
  <si>
    <t>地区</t>
  </si>
  <si>
    <t>残疾人体育项目</t>
  </si>
  <si>
    <t>盲人读物出版项目、盲人公共文化服务项目</t>
  </si>
  <si>
    <t>统筹用于残疾人康复等方面支出</t>
  </si>
  <si>
    <t>合 计</t>
  </si>
  <si>
    <t>合 计</t>
  </si>
  <si>
    <t>附件5：</t>
  </si>
  <si>
    <t>2016年中央专项彩票公益金支持未成年人校外教育资金分配表</t>
  </si>
  <si>
    <t>金 额</t>
  </si>
  <si>
    <t>单位：万元</t>
  </si>
  <si>
    <t>2016年中央专项彩票公益金支持乡村学校少年宫资金分配表</t>
  </si>
  <si>
    <t>地 区</t>
  </si>
  <si>
    <t>大学生创新创业</t>
  </si>
  <si>
    <t>2016年中央专项彩票公益金支持教育助学和大学生创新创业
资金分配表</t>
  </si>
  <si>
    <r>
      <t>附件1</t>
    </r>
    <r>
      <rPr>
        <sz val="11"/>
        <rFont val="宋体"/>
        <family val="0"/>
      </rPr>
      <t>0</t>
    </r>
    <r>
      <rPr>
        <sz val="11"/>
        <rFont val="宋体"/>
        <family val="0"/>
      </rPr>
      <t>：</t>
    </r>
  </si>
  <si>
    <r>
      <t>附件1</t>
    </r>
    <r>
      <rPr>
        <sz val="11"/>
        <rFont val="宋体"/>
        <family val="0"/>
      </rPr>
      <t>1</t>
    </r>
    <r>
      <rPr>
        <sz val="11"/>
        <rFont val="宋体"/>
        <family val="0"/>
      </rPr>
      <t>：</t>
    </r>
  </si>
  <si>
    <r>
      <t>附件1</t>
    </r>
    <r>
      <rPr>
        <sz val="11"/>
        <rFont val="宋体"/>
        <family val="0"/>
      </rPr>
      <t>2</t>
    </r>
    <r>
      <rPr>
        <sz val="11"/>
        <rFont val="宋体"/>
        <family val="0"/>
      </rPr>
      <t>：</t>
    </r>
  </si>
  <si>
    <t>中国出生缺陷干预救助基金会</t>
  </si>
  <si>
    <t>中国法律援助基金会</t>
  </si>
  <si>
    <t>中国儿童少年基金会</t>
  </si>
  <si>
    <r>
      <t>附件13</t>
    </r>
    <r>
      <rPr>
        <sz val="11"/>
        <rFont val="宋体"/>
        <family val="0"/>
      </rPr>
      <t>：</t>
    </r>
  </si>
  <si>
    <r>
      <t>附件14</t>
    </r>
    <r>
      <rPr>
        <sz val="11"/>
        <rFont val="宋体"/>
        <family val="0"/>
      </rPr>
      <t>：</t>
    </r>
  </si>
  <si>
    <r>
      <t>附件15</t>
    </r>
    <r>
      <rPr>
        <sz val="11"/>
        <rFont val="宋体"/>
        <family val="0"/>
      </rPr>
      <t>：</t>
    </r>
  </si>
  <si>
    <r>
      <t>附件16</t>
    </r>
    <r>
      <rPr>
        <sz val="11"/>
        <rFont val="宋体"/>
        <family val="0"/>
      </rPr>
      <t>：</t>
    </r>
  </si>
  <si>
    <r>
      <t>2016</t>
    </r>
    <r>
      <rPr>
        <sz val="14"/>
        <rFont val="黑体"/>
        <family val="3"/>
      </rPr>
      <t>年中央专项彩票公益金支持农村贫困母亲“两癌”救助                        项目资金分配表</t>
    </r>
  </si>
  <si>
    <t>2016年全国彩票公益金筹集情况表</t>
  </si>
  <si>
    <t>城市社区文化中心
（文化活动室）设备购置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</si>
</sst>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_ ;[Red]\-0\ "/>
    <numFmt numFmtId="180" formatCode="0.00_ "/>
    <numFmt numFmtId="181" formatCode="0_);[Red]\(0\)"/>
    <numFmt numFmtId="182" formatCode="0_ "/>
    <numFmt numFmtId="183" formatCode="#,##0.0000_ 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_ "/>
    <numFmt numFmtId="188" formatCode="0.0_ ;[Red]\-0.0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;[Red]0"/>
    <numFmt numFmtId="194" formatCode="#,##0.0000_);[Red]\(#,##0.0000\)"/>
    <numFmt numFmtId="195" formatCode="#,##0.00_ "/>
    <numFmt numFmtId="196" formatCode="0.00_);[Red]\(0.00\)"/>
    <numFmt numFmtId="197" formatCode="#,##0_ "/>
    <numFmt numFmtId="198" formatCode="0.000_ "/>
    <numFmt numFmtId="199" formatCode="0.0000_ "/>
    <numFmt numFmtId="200" formatCode="0.00000_ "/>
  </numFmts>
  <fonts count="53">
    <font>
      <sz val="12"/>
      <name val="宋体"/>
      <family val="0"/>
    </font>
    <font>
      <sz val="9"/>
      <name val="宋体"/>
      <family val="0"/>
    </font>
    <font>
      <sz val="18"/>
      <name val="Times New Roman"/>
      <family val="1"/>
    </font>
    <font>
      <sz val="12"/>
      <name val="仿宋_GB2312"/>
      <family val="3"/>
    </font>
    <font>
      <b/>
      <sz val="1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sz val="11"/>
      <name val="Times New Roman"/>
      <family val="1"/>
    </font>
    <font>
      <b/>
      <sz val="11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mbria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18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11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15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0" borderId="8" applyNumberFormat="0" applyAlignment="0" applyProtection="0"/>
    <xf numFmtId="0" fontId="51" fillId="28" borderId="5" applyNumberFormat="0" applyAlignment="0" applyProtection="0"/>
    <xf numFmtId="0" fontId="12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9" fontId="0" fillId="0" borderId="0" xfId="0" applyNumberFormat="1" applyAlignment="1">
      <alignment vertical="center"/>
    </xf>
    <xf numFmtId="179" fontId="3" fillId="0" borderId="0" xfId="0" applyNumberFormat="1" applyFont="1" applyAlignment="1">
      <alignment vertical="center"/>
    </xf>
    <xf numFmtId="181" fontId="0" fillId="0" borderId="0" xfId="0" applyNumberFormat="1" applyAlignment="1">
      <alignment vertical="center"/>
    </xf>
    <xf numFmtId="181" fontId="3" fillId="0" borderId="0" xfId="0" applyNumberFormat="1" applyFont="1" applyAlignment="1">
      <alignment vertical="center"/>
    </xf>
    <xf numFmtId="182" fontId="0" fillId="0" borderId="0" xfId="0" applyNumberFormat="1" applyAlignment="1">
      <alignment vertical="center"/>
    </xf>
    <xf numFmtId="182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79" fontId="0" fillId="0" borderId="0" xfId="0" applyNumberForma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181" fontId="0" fillId="0" borderId="0" xfId="0" applyNumberFormat="1" applyAlignment="1">
      <alignment/>
    </xf>
    <xf numFmtId="188" fontId="0" fillId="0" borderId="0" xfId="0" applyNumberFormat="1" applyAlignment="1">
      <alignment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9" fontId="5" fillId="0" borderId="0" xfId="0" applyNumberFormat="1" applyFont="1" applyAlignment="1">
      <alignment vertical="center"/>
    </xf>
    <xf numFmtId="181" fontId="5" fillId="0" borderId="0" xfId="0" applyNumberFormat="1" applyFont="1" applyAlignment="1">
      <alignment vertical="center"/>
    </xf>
    <xf numFmtId="182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9" fontId="1" fillId="0" borderId="0" xfId="0" applyNumberFormat="1" applyFont="1" applyAlignment="1">
      <alignment vertical="center"/>
    </xf>
    <xf numFmtId="181" fontId="1" fillId="0" borderId="0" xfId="0" applyNumberFormat="1" applyFont="1" applyAlignment="1">
      <alignment vertical="center"/>
    </xf>
    <xf numFmtId="182" fontId="0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79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93" fontId="0" fillId="0" borderId="0" xfId="0" applyNumberForma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7" fillId="0" borderId="0" xfId="0" applyFont="1" applyAlignment="1">
      <alignment vertical="center"/>
    </xf>
    <xf numFmtId="0" fontId="15" fillId="0" borderId="11" xfId="42" applyFont="1" applyBorder="1" applyAlignment="1">
      <alignment horizontal="center" vertical="center"/>
      <protection/>
    </xf>
    <xf numFmtId="194" fontId="15" fillId="0" borderId="11" xfId="42" applyNumberFormat="1" applyFont="1" applyBorder="1" applyAlignment="1">
      <alignment horizontal="center" vertical="center"/>
      <protection/>
    </xf>
    <xf numFmtId="194" fontId="15" fillId="0" borderId="11" xfId="42" applyNumberFormat="1" applyFont="1" applyFill="1" applyBorder="1" applyAlignment="1">
      <alignment horizontal="center" vertical="center"/>
      <protection/>
    </xf>
    <xf numFmtId="194" fontId="15" fillId="0" borderId="12" xfId="42" applyNumberFormat="1" applyFont="1" applyFill="1" applyBorder="1" applyAlignment="1">
      <alignment horizontal="center" vertical="center"/>
      <protection/>
    </xf>
    <xf numFmtId="0" fontId="6" fillId="0" borderId="10" xfId="42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181" fontId="15" fillId="0" borderId="11" xfId="0" applyNumberFormat="1" applyFont="1" applyBorder="1" applyAlignment="1">
      <alignment horizontal="center" vertical="center"/>
    </xf>
    <xf numFmtId="179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2" fontId="6" fillId="0" borderId="1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82" fontId="6" fillId="0" borderId="1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82" fontId="6" fillId="0" borderId="11" xfId="0" applyNumberFormat="1" applyFont="1" applyFill="1" applyBorder="1" applyAlignment="1">
      <alignment horizontal="center" vertical="center" wrapText="1"/>
    </xf>
    <xf numFmtId="181" fontId="6" fillId="0" borderId="11" xfId="0" applyNumberFormat="1" applyFont="1" applyBorder="1" applyAlignment="1">
      <alignment horizontal="center" vertical="center"/>
    </xf>
    <xf numFmtId="182" fontId="6" fillId="0" borderId="13" xfId="0" applyNumberFormat="1" applyFont="1" applyBorder="1" applyAlignment="1">
      <alignment horizontal="center" vertical="center"/>
    </xf>
    <xf numFmtId="182" fontId="6" fillId="0" borderId="11" xfId="0" applyNumberFormat="1" applyFont="1" applyBorder="1" applyAlignment="1">
      <alignment horizontal="center" vertical="center" wrapText="1"/>
    </xf>
    <xf numFmtId="181" fontId="6" fillId="0" borderId="1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6" fillId="0" borderId="13" xfId="0" applyNumberFormat="1" applyFont="1" applyBorder="1" applyAlignment="1">
      <alignment horizontal="center" vertical="center"/>
    </xf>
    <xf numFmtId="181" fontId="1" fillId="0" borderId="11" xfId="0" applyNumberFormat="1" applyFont="1" applyBorder="1" applyAlignment="1">
      <alignment horizontal="center" vertical="center"/>
    </xf>
    <xf numFmtId="181" fontId="1" fillId="0" borderId="11" xfId="53" applyNumberFormat="1" applyFont="1" applyBorder="1" applyAlignment="1">
      <alignment horizontal="center" vertical="center"/>
    </xf>
    <xf numFmtId="181" fontId="1" fillId="0" borderId="13" xfId="53" applyNumberFormat="1" applyFont="1" applyBorder="1" applyAlignment="1">
      <alignment horizontal="center" vertical="center"/>
    </xf>
    <xf numFmtId="181" fontId="1" fillId="0" borderId="13" xfId="0" applyNumberFormat="1" applyFont="1" applyBorder="1" applyAlignment="1">
      <alignment horizontal="center" vertical="center"/>
    </xf>
    <xf numFmtId="181" fontId="1" fillId="0" borderId="11" xfId="41" applyNumberFormat="1" applyFont="1" applyBorder="1" applyAlignment="1">
      <alignment horizontal="center" vertical="center"/>
      <protection/>
    </xf>
    <xf numFmtId="181" fontId="1" fillId="0" borderId="0" xfId="0" applyNumberFormat="1" applyFont="1" applyAlignment="1">
      <alignment horizontal="center" vertical="center"/>
    </xf>
    <xf numFmtId="181" fontId="1" fillId="0" borderId="11" xfId="41" applyNumberFormat="1" applyFont="1" applyBorder="1" applyAlignment="1">
      <alignment horizontal="center" vertical="center"/>
      <protection/>
    </xf>
    <xf numFmtId="0" fontId="6" fillId="0" borderId="10" xfId="42" applyFont="1" applyFill="1" applyBorder="1" applyAlignment="1">
      <alignment horizontal="center" vertical="center"/>
      <protection/>
    </xf>
    <xf numFmtId="181" fontId="1" fillId="0" borderId="11" xfId="0" applyNumberFormat="1" applyFont="1" applyFill="1" applyBorder="1" applyAlignment="1">
      <alignment horizontal="center" vertical="center"/>
    </xf>
    <xf numFmtId="181" fontId="1" fillId="0" borderId="11" xfId="41" applyNumberFormat="1" applyFont="1" applyFill="1" applyBorder="1" applyAlignment="1">
      <alignment horizontal="center" vertical="center"/>
      <protection/>
    </xf>
    <xf numFmtId="181" fontId="1" fillId="0" borderId="11" xfId="53" applyNumberFormat="1" applyFont="1" applyFill="1" applyBorder="1" applyAlignment="1">
      <alignment horizontal="center" vertical="center"/>
    </xf>
    <xf numFmtId="181" fontId="1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81" fontId="1" fillId="0" borderId="11" xfId="41" applyNumberFormat="1" applyFont="1" applyFill="1" applyBorder="1" applyAlignment="1">
      <alignment horizontal="center" vertical="center"/>
      <protection/>
    </xf>
    <xf numFmtId="181" fontId="1" fillId="0" borderId="13" xfId="53" applyNumberFormat="1" applyFont="1" applyFill="1" applyBorder="1" applyAlignment="1">
      <alignment horizontal="center" vertical="center"/>
    </xf>
    <xf numFmtId="181" fontId="1" fillId="0" borderId="11" xfId="0" applyNumberFormat="1" applyFont="1" applyBorder="1" applyAlignment="1">
      <alignment horizontal="center" vertical="center"/>
    </xf>
    <xf numFmtId="181" fontId="1" fillId="0" borderId="13" xfId="0" applyNumberFormat="1" applyFont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5" fillId="0" borderId="17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181" fontId="6" fillId="0" borderId="13" xfId="0" applyNumberFormat="1" applyFont="1" applyBorder="1" applyAlignment="1">
      <alignment horizontal="center" vertical="center"/>
    </xf>
    <xf numFmtId="182" fontId="16" fillId="0" borderId="14" xfId="0" applyNumberFormat="1" applyFont="1" applyBorder="1" applyAlignment="1">
      <alignment horizontal="center" vertical="center"/>
    </xf>
    <xf numFmtId="181" fontId="16" fillId="0" borderId="15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82" fontId="16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181" fontId="15" fillId="0" borderId="18" xfId="0" applyNumberFormat="1" applyFont="1" applyBorder="1" applyAlignment="1">
      <alignment horizontal="center" vertical="center" wrapText="1"/>
    </xf>
    <xf numFmtId="182" fontId="6" fillId="0" borderId="13" xfId="0" applyNumberFormat="1" applyFont="1" applyFill="1" applyBorder="1" applyAlignment="1">
      <alignment horizontal="center" vertical="center" wrapText="1"/>
    </xf>
    <xf numFmtId="182" fontId="16" fillId="0" borderId="15" xfId="0" applyNumberFormat="1" applyFont="1" applyFill="1" applyBorder="1" applyAlignment="1">
      <alignment horizontal="center" vertical="center" wrapText="1"/>
    </xf>
    <xf numFmtId="182" fontId="16" fillId="0" borderId="16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82" fontId="4" fillId="0" borderId="16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82" fontId="15" fillId="0" borderId="16" xfId="0" applyNumberFormat="1" applyFont="1" applyBorder="1" applyAlignment="1">
      <alignment horizontal="center" vertical="center"/>
    </xf>
    <xf numFmtId="182" fontId="6" fillId="0" borderId="13" xfId="0" applyNumberFormat="1" applyFont="1" applyBorder="1" applyAlignment="1">
      <alignment horizontal="center" vertical="center"/>
    </xf>
    <xf numFmtId="182" fontId="6" fillId="0" borderId="23" xfId="0" applyNumberFormat="1" applyFont="1" applyBorder="1" applyAlignment="1">
      <alignment horizontal="center" vertical="center"/>
    </xf>
    <xf numFmtId="182" fontId="15" fillId="0" borderId="14" xfId="0" applyNumberFormat="1" applyFont="1" applyBorder="1" applyAlignment="1">
      <alignment horizontal="center" vertical="center"/>
    </xf>
    <xf numFmtId="187" fontId="6" fillId="0" borderId="13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181" fontId="18" fillId="0" borderId="15" xfId="0" applyNumberFormat="1" applyFont="1" applyBorder="1" applyAlignment="1">
      <alignment horizontal="center" vertical="center"/>
    </xf>
    <xf numFmtId="181" fontId="18" fillId="0" borderId="16" xfId="0" applyNumberFormat="1" applyFont="1" applyBorder="1" applyAlignment="1">
      <alignment horizontal="center" vertical="center"/>
    </xf>
    <xf numFmtId="0" fontId="52" fillId="0" borderId="14" xfId="42" applyFont="1" applyBorder="1" applyAlignment="1">
      <alignment horizontal="center" vertical="center"/>
      <protection/>
    </xf>
    <xf numFmtId="0" fontId="15" fillId="0" borderId="22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5" fillId="0" borderId="18" xfId="0" applyFont="1" applyFill="1" applyBorder="1" applyAlignment="1">
      <alignment horizontal="center" vertical="center" wrapText="1"/>
    </xf>
    <xf numFmtId="182" fontId="15" fillId="0" borderId="18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 vertical="center"/>
    </xf>
    <xf numFmtId="0" fontId="15" fillId="0" borderId="19" xfId="0" applyFont="1" applyFill="1" applyBorder="1" applyAlignment="1">
      <alignment horizontal="center" vertical="center" wrapText="1"/>
    </xf>
    <xf numFmtId="182" fontId="7" fillId="0" borderId="24" xfId="0" applyNumberFormat="1" applyFont="1" applyBorder="1" applyAlignment="1">
      <alignment horizontal="center" vertical="center"/>
    </xf>
    <xf numFmtId="182" fontId="7" fillId="0" borderId="23" xfId="0" applyNumberFormat="1" applyFont="1" applyBorder="1" applyAlignment="1">
      <alignment horizontal="center" vertical="center"/>
    </xf>
    <xf numFmtId="181" fontId="6" fillId="0" borderId="13" xfId="0" applyNumberFormat="1" applyFont="1" applyBorder="1" applyAlignment="1">
      <alignment horizontal="center" vertical="center"/>
    </xf>
    <xf numFmtId="181" fontId="16" fillId="0" borderId="16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199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  <xf numFmtId="0" fontId="1" fillId="0" borderId="0" xfId="42" applyFont="1" applyBorder="1" applyAlignment="1">
      <alignment horizontal="right" vertical="center"/>
      <protection/>
    </xf>
    <xf numFmtId="0" fontId="4" fillId="0" borderId="17" xfId="42" applyFont="1" applyBorder="1" applyAlignment="1">
      <alignment horizontal="center" vertical="center"/>
      <protection/>
    </xf>
    <xf numFmtId="0" fontId="4" fillId="0" borderId="10" xfId="42" applyFont="1" applyBorder="1" applyAlignment="1">
      <alignment horizontal="center" vertical="center"/>
      <protection/>
    </xf>
    <xf numFmtId="0" fontId="4" fillId="0" borderId="18" xfId="42" applyFont="1" applyBorder="1" applyAlignment="1">
      <alignment horizontal="center" vertical="center" wrapText="1"/>
      <protection/>
    </xf>
    <xf numFmtId="0" fontId="4" fillId="0" borderId="11" xfId="42" applyFont="1" applyBorder="1" applyAlignment="1">
      <alignment horizontal="center" vertical="center" wrapText="1"/>
      <protection/>
    </xf>
    <xf numFmtId="0" fontId="4" fillId="0" borderId="18" xfId="42" applyFont="1" applyBorder="1" applyAlignment="1">
      <alignment horizontal="center" vertical="center"/>
      <protection/>
    </xf>
    <xf numFmtId="0" fontId="4" fillId="0" borderId="25" xfId="42" applyFont="1" applyBorder="1" applyAlignment="1">
      <alignment horizontal="center" vertical="center"/>
      <protection/>
    </xf>
    <xf numFmtId="0" fontId="4" fillId="0" borderId="19" xfId="42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9" fontId="4" fillId="0" borderId="26" xfId="0" applyNumberFormat="1" applyFont="1" applyBorder="1" applyAlignment="1">
      <alignment horizontal="center" vertical="center" wrapText="1"/>
    </xf>
    <xf numFmtId="179" fontId="4" fillId="0" borderId="2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2" sqref="A2:I2"/>
    </sheetView>
  </sheetViews>
  <sheetFormatPr defaultColWidth="9.00390625" defaultRowHeight="14.25"/>
  <cols>
    <col min="2" max="2" width="9.875" style="0" customWidth="1"/>
    <col min="3" max="3" width="10.25390625" style="0" customWidth="1"/>
    <col min="4" max="4" width="9.25390625" style="0" customWidth="1"/>
    <col min="5" max="5" width="9.375" style="0" customWidth="1"/>
    <col min="6" max="6" width="8.75390625" style="0" customWidth="1"/>
    <col min="7" max="7" width="8.625" style="0" customWidth="1"/>
    <col min="8" max="8" width="9.00390625" style="0" customWidth="1"/>
    <col min="9" max="9" width="6.375" style="0" customWidth="1"/>
    <col min="10" max="10" width="13.75390625" style="0" bestFit="1" customWidth="1"/>
  </cols>
  <sheetData>
    <row r="1" spans="1:9" ht="15">
      <c r="A1" s="48" t="s">
        <v>52</v>
      </c>
      <c r="B1" s="14"/>
      <c r="C1" s="14"/>
      <c r="D1" s="14"/>
      <c r="E1" s="14"/>
      <c r="F1" s="14"/>
      <c r="G1" s="14"/>
      <c r="H1" s="14"/>
      <c r="I1" s="14"/>
    </row>
    <row r="2" spans="1:9" ht="45" customHeight="1">
      <c r="A2" s="156" t="s">
        <v>53</v>
      </c>
      <c r="B2" s="156"/>
      <c r="C2" s="156"/>
      <c r="D2" s="156"/>
      <c r="E2" s="156"/>
      <c r="F2" s="156"/>
      <c r="G2" s="156"/>
      <c r="H2" s="156"/>
      <c r="I2" s="156"/>
    </row>
    <row r="3" spans="1:9" ht="15.75" thickBot="1">
      <c r="A3" s="157" t="s">
        <v>22</v>
      </c>
      <c r="B3" s="157"/>
      <c r="C3" s="157"/>
      <c r="D3" s="157"/>
      <c r="E3" s="157"/>
      <c r="F3" s="157"/>
      <c r="G3" s="157"/>
      <c r="H3" s="157"/>
      <c r="I3" s="157"/>
    </row>
    <row r="4" spans="1:9" ht="21.75" customHeight="1">
      <c r="A4" s="158" t="s">
        <v>54</v>
      </c>
      <c r="B4" s="160" t="s">
        <v>210</v>
      </c>
      <c r="C4" s="162" t="s">
        <v>55</v>
      </c>
      <c r="D4" s="162"/>
      <c r="E4" s="162" t="s">
        <v>56</v>
      </c>
      <c r="F4" s="162"/>
      <c r="G4" s="162"/>
      <c r="H4" s="163"/>
      <c r="I4" s="164"/>
    </row>
    <row r="5" spans="1:9" ht="21.75" customHeight="1">
      <c r="A5" s="159"/>
      <c r="B5" s="161"/>
      <c r="C5" s="49" t="s">
        <v>57</v>
      </c>
      <c r="D5" s="49" t="s">
        <v>58</v>
      </c>
      <c r="E5" s="50" t="s">
        <v>59</v>
      </c>
      <c r="F5" s="51" t="s">
        <v>60</v>
      </c>
      <c r="G5" s="50" t="s">
        <v>61</v>
      </c>
      <c r="H5" s="50" t="s">
        <v>62</v>
      </c>
      <c r="I5" s="52" t="s">
        <v>63</v>
      </c>
    </row>
    <row r="6" spans="1:10" ht="18.75" customHeight="1">
      <c r="A6" s="53" t="s">
        <v>29</v>
      </c>
      <c r="B6" s="79">
        <f>C6+D6</f>
        <v>1074595</v>
      </c>
      <c r="C6" s="83">
        <v>470842</v>
      </c>
      <c r="D6" s="84">
        <v>603753</v>
      </c>
      <c r="E6" s="79">
        <v>732630</v>
      </c>
      <c r="F6" s="80">
        <v>225750</v>
      </c>
      <c r="G6" s="79">
        <v>0</v>
      </c>
      <c r="H6" s="79">
        <v>91745</v>
      </c>
      <c r="I6" s="81">
        <v>24470</v>
      </c>
      <c r="J6" s="15"/>
    </row>
    <row r="7" spans="1:10" ht="18.75" customHeight="1">
      <c r="A7" s="53" t="s">
        <v>30</v>
      </c>
      <c r="B7" s="79">
        <f aca="true" t="shared" si="0" ref="B7:B36">C7+D7</f>
        <v>682635</v>
      </c>
      <c r="C7" s="83">
        <v>380822</v>
      </c>
      <c r="D7" s="85">
        <v>301813</v>
      </c>
      <c r="E7" s="79">
        <v>392630</v>
      </c>
      <c r="F7" s="80">
        <v>186910</v>
      </c>
      <c r="G7" s="79">
        <v>69136</v>
      </c>
      <c r="H7" s="79">
        <v>33959</v>
      </c>
      <c r="I7" s="82">
        <v>0</v>
      </c>
      <c r="J7" s="15"/>
    </row>
    <row r="8" spans="1:10" ht="18.75" customHeight="1">
      <c r="A8" s="53" t="s">
        <v>0</v>
      </c>
      <c r="B8" s="79">
        <f t="shared" si="0"/>
        <v>1698239</v>
      </c>
      <c r="C8" s="83">
        <v>626592</v>
      </c>
      <c r="D8" s="85">
        <v>1071647</v>
      </c>
      <c r="E8" s="79">
        <v>1068099</v>
      </c>
      <c r="F8" s="80">
        <v>379042</v>
      </c>
      <c r="G8" s="79">
        <v>130698</v>
      </c>
      <c r="H8" s="79">
        <v>120057</v>
      </c>
      <c r="I8" s="81">
        <v>343</v>
      </c>
      <c r="J8" s="15"/>
    </row>
    <row r="9" spans="1:10" ht="18.75" customHeight="1">
      <c r="A9" s="53" t="s">
        <v>1</v>
      </c>
      <c r="B9" s="79">
        <f t="shared" si="0"/>
        <v>669293</v>
      </c>
      <c r="C9" s="83">
        <v>436421</v>
      </c>
      <c r="D9" s="85">
        <v>232872</v>
      </c>
      <c r="E9" s="79">
        <v>471568</v>
      </c>
      <c r="F9" s="80">
        <v>103819</v>
      </c>
      <c r="G9" s="79">
        <v>62487</v>
      </c>
      <c r="H9" s="79">
        <v>31407</v>
      </c>
      <c r="I9" s="81">
        <v>12</v>
      </c>
      <c r="J9" s="15"/>
    </row>
    <row r="10" spans="1:10" ht="18.75" customHeight="1">
      <c r="A10" s="53" t="s">
        <v>2</v>
      </c>
      <c r="B10" s="79">
        <f t="shared" si="0"/>
        <v>1030633</v>
      </c>
      <c r="C10" s="83">
        <v>579730</v>
      </c>
      <c r="D10" s="85">
        <v>450903</v>
      </c>
      <c r="E10" s="79">
        <v>779428</v>
      </c>
      <c r="F10" s="80">
        <v>74779</v>
      </c>
      <c r="G10" s="79">
        <v>83536</v>
      </c>
      <c r="H10" s="79">
        <v>92890</v>
      </c>
      <c r="I10" s="82">
        <v>0</v>
      </c>
      <c r="J10" s="15"/>
    </row>
    <row r="11" spans="1:10" ht="18.75" customHeight="1">
      <c r="A11" s="53" t="s">
        <v>31</v>
      </c>
      <c r="B11" s="79">
        <f t="shared" si="0"/>
        <v>1647961</v>
      </c>
      <c r="C11" s="83">
        <v>1095418</v>
      </c>
      <c r="D11" s="85">
        <v>552543</v>
      </c>
      <c r="E11" s="79">
        <v>1067499</v>
      </c>
      <c r="F11" s="80">
        <v>254034</v>
      </c>
      <c r="G11" s="79">
        <v>219160</v>
      </c>
      <c r="H11" s="79">
        <v>107186</v>
      </c>
      <c r="I11" s="81">
        <v>82</v>
      </c>
      <c r="J11" s="15"/>
    </row>
    <row r="12" spans="1:10" ht="18.75" customHeight="1">
      <c r="A12" s="53" t="s">
        <v>3</v>
      </c>
      <c r="B12" s="79">
        <f t="shared" si="0"/>
        <v>739605</v>
      </c>
      <c r="C12" s="83">
        <v>356846</v>
      </c>
      <c r="D12" s="85">
        <v>382759</v>
      </c>
      <c r="E12" s="79">
        <v>546134</v>
      </c>
      <c r="F12" s="80">
        <v>61991</v>
      </c>
      <c r="G12" s="79">
        <v>64429</v>
      </c>
      <c r="H12" s="79">
        <v>67035</v>
      </c>
      <c r="I12" s="81">
        <v>16</v>
      </c>
      <c r="J12" s="15"/>
    </row>
    <row r="13" spans="1:10" ht="18.75" customHeight="1">
      <c r="A13" s="53" t="s">
        <v>4</v>
      </c>
      <c r="B13" s="79">
        <f t="shared" si="0"/>
        <v>1043582</v>
      </c>
      <c r="C13" s="83">
        <v>505208</v>
      </c>
      <c r="D13" s="85">
        <v>538374</v>
      </c>
      <c r="E13" s="79">
        <v>860401</v>
      </c>
      <c r="F13" s="80">
        <v>81348</v>
      </c>
      <c r="G13" s="79">
        <v>24030</v>
      </c>
      <c r="H13" s="79">
        <v>77803</v>
      </c>
      <c r="I13" s="82">
        <v>0</v>
      </c>
      <c r="J13" s="15"/>
    </row>
    <row r="14" spans="1:10" ht="18.75" customHeight="1">
      <c r="A14" s="53" t="s">
        <v>32</v>
      </c>
      <c r="B14" s="79">
        <f t="shared" si="0"/>
        <v>755117</v>
      </c>
      <c r="C14" s="83">
        <v>449769</v>
      </c>
      <c r="D14" s="85">
        <v>305348</v>
      </c>
      <c r="E14" s="79">
        <v>479137</v>
      </c>
      <c r="F14" s="80">
        <v>141170</v>
      </c>
      <c r="G14" s="79">
        <v>83352</v>
      </c>
      <c r="H14" s="79">
        <v>51456</v>
      </c>
      <c r="I14" s="81">
        <v>2</v>
      </c>
      <c r="J14" s="15"/>
    </row>
    <row r="15" spans="1:10" ht="18.75" customHeight="1">
      <c r="A15" s="53" t="s">
        <v>33</v>
      </c>
      <c r="B15" s="79">
        <f t="shared" si="0"/>
        <v>3274920</v>
      </c>
      <c r="C15" s="83">
        <v>1487626</v>
      </c>
      <c r="D15" s="85">
        <v>1787294</v>
      </c>
      <c r="E15" s="79">
        <v>2083904</v>
      </c>
      <c r="F15" s="80">
        <v>573780</v>
      </c>
      <c r="G15" s="79">
        <v>353399</v>
      </c>
      <c r="H15" s="79">
        <v>263837</v>
      </c>
      <c r="I15" s="82">
        <v>0</v>
      </c>
      <c r="J15" s="15"/>
    </row>
    <row r="16" spans="1:10" ht="18.75" customHeight="1">
      <c r="A16" s="53" t="s">
        <v>34</v>
      </c>
      <c r="B16" s="79">
        <f t="shared" si="0"/>
        <v>2756723</v>
      </c>
      <c r="C16" s="83">
        <v>1513055</v>
      </c>
      <c r="D16" s="85">
        <v>1243668</v>
      </c>
      <c r="E16" s="79">
        <v>1665676</v>
      </c>
      <c r="F16" s="80">
        <v>475440</v>
      </c>
      <c r="G16" s="79">
        <v>449481</v>
      </c>
      <c r="H16" s="79">
        <v>166126</v>
      </c>
      <c r="I16" s="82">
        <v>0</v>
      </c>
      <c r="J16" s="15"/>
    </row>
    <row r="17" spans="1:10" s="91" customFormat="1" ht="18.75" customHeight="1">
      <c r="A17" s="86" t="s">
        <v>5</v>
      </c>
      <c r="B17" s="87">
        <f t="shared" si="0"/>
        <v>1202620</v>
      </c>
      <c r="C17" s="88">
        <v>681577</v>
      </c>
      <c r="D17" s="88">
        <v>521043</v>
      </c>
      <c r="E17" s="87">
        <v>611829</v>
      </c>
      <c r="F17" s="89">
        <v>279631</v>
      </c>
      <c r="G17" s="87">
        <v>266395</v>
      </c>
      <c r="H17" s="87">
        <v>44765</v>
      </c>
      <c r="I17" s="90">
        <v>0</v>
      </c>
      <c r="J17" s="15"/>
    </row>
    <row r="18" spans="1:10" s="91" customFormat="1" ht="18.75" customHeight="1">
      <c r="A18" s="86" t="s">
        <v>35</v>
      </c>
      <c r="B18" s="87">
        <f t="shared" si="0"/>
        <v>1307489</v>
      </c>
      <c r="C18" s="88">
        <v>501645</v>
      </c>
      <c r="D18" s="88">
        <v>805844</v>
      </c>
      <c r="E18" s="87">
        <v>876173</v>
      </c>
      <c r="F18" s="89">
        <v>202410</v>
      </c>
      <c r="G18" s="87">
        <v>125279</v>
      </c>
      <c r="H18" s="87">
        <v>103627</v>
      </c>
      <c r="I18" s="90">
        <v>0</v>
      </c>
      <c r="J18" s="15"/>
    </row>
    <row r="19" spans="1:10" ht="18.75" customHeight="1">
      <c r="A19" s="53" t="s">
        <v>6</v>
      </c>
      <c r="B19" s="79">
        <f t="shared" si="0"/>
        <v>610496</v>
      </c>
      <c r="C19" s="83">
        <v>296444</v>
      </c>
      <c r="D19" s="85">
        <v>314052</v>
      </c>
      <c r="E19" s="79">
        <v>318060</v>
      </c>
      <c r="F19" s="80">
        <v>155502</v>
      </c>
      <c r="G19" s="79">
        <v>98979</v>
      </c>
      <c r="H19" s="79">
        <v>37955</v>
      </c>
      <c r="I19" s="82">
        <v>0</v>
      </c>
      <c r="J19" s="15"/>
    </row>
    <row r="20" spans="1:10" s="47" customFormat="1" ht="18.75" customHeight="1">
      <c r="A20" s="86" t="s">
        <v>36</v>
      </c>
      <c r="B20" s="87">
        <f t="shared" si="0"/>
        <v>3192410</v>
      </c>
      <c r="C20" s="88">
        <v>1468684</v>
      </c>
      <c r="D20" s="92">
        <v>1723726</v>
      </c>
      <c r="E20" s="87">
        <v>1863432</v>
      </c>
      <c r="F20" s="89">
        <v>687875</v>
      </c>
      <c r="G20" s="87">
        <v>399504</v>
      </c>
      <c r="H20" s="87">
        <v>241499</v>
      </c>
      <c r="I20" s="93">
        <v>100</v>
      </c>
      <c r="J20" s="15"/>
    </row>
    <row r="21" spans="1:10" ht="18.75" customHeight="1">
      <c r="A21" s="53" t="s">
        <v>7</v>
      </c>
      <c r="B21" s="79">
        <f t="shared" si="0"/>
        <v>1861464</v>
      </c>
      <c r="C21" s="83">
        <v>661937</v>
      </c>
      <c r="D21" s="85">
        <v>1199527</v>
      </c>
      <c r="E21" s="79">
        <v>1066273</v>
      </c>
      <c r="F21" s="80">
        <v>464549</v>
      </c>
      <c r="G21" s="79">
        <v>186090</v>
      </c>
      <c r="H21" s="79">
        <v>144552</v>
      </c>
      <c r="I21" s="82">
        <v>0</v>
      </c>
      <c r="J21" s="15"/>
    </row>
    <row r="22" spans="1:10" ht="18.75" customHeight="1">
      <c r="A22" s="53" t="s">
        <v>8</v>
      </c>
      <c r="B22" s="79">
        <f t="shared" si="0"/>
        <v>1683395</v>
      </c>
      <c r="C22" s="83">
        <v>1013842</v>
      </c>
      <c r="D22" s="85">
        <v>669553</v>
      </c>
      <c r="E22" s="79">
        <v>919871</v>
      </c>
      <c r="F22" s="80">
        <v>400857</v>
      </c>
      <c r="G22" s="79">
        <v>285755</v>
      </c>
      <c r="H22" s="79">
        <v>76912</v>
      </c>
      <c r="I22" s="82">
        <v>0</v>
      </c>
      <c r="J22" s="15"/>
    </row>
    <row r="23" spans="1:10" ht="18.75" customHeight="1">
      <c r="A23" s="53" t="s">
        <v>9</v>
      </c>
      <c r="B23" s="79">
        <f t="shared" si="0"/>
        <v>1454473</v>
      </c>
      <c r="C23" s="83">
        <v>854052</v>
      </c>
      <c r="D23" s="85">
        <v>600421</v>
      </c>
      <c r="E23" s="79">
        <v>621941</v>
      </c>
      <c r="F23" s="80">
        <v>451842</v>
      </c>
      <c r="G23" s="79">
        <v>295245</v>
      </c>
      <c r="H23" s="79">
        <v>85445</v>
      </c>
      <c r="I23" s="82">
        <v>0</v>
      </c>
      <c r="J23" s="15"/>
    </row>
    <row r="24" spans="1:10" ht="18.75" customHeight="1">
      <c r="A24" s="53" t="s">
        <v>37</v>
      </c>
      <c r="B24" s="79">
        <f t="shared" si="0"/>
        <v>3963269</v>
      </c>
      <c r="C24" s="83">
        <v>2112968</v>
      </c>
      <c r="D24" s="85">
        <v>1850301</v>
      </c>
      <c r="E24" s="79">
        <v>2332246</v>
      </c>
      <c r="F24" s="80">
        <v>914646</v>
      </c>
      <c r="G24" s="79">
        <v>330545</v>
      </c>
      <c r="H24" s="79">
        <v>384353</v>
      </c>
      <c r="I24" s="81">
        <v>1479</v>
      </c>
      <c r="J24" s="15"/>
    </row>
    <row r="25" spans="1:10" s="47" customFormat="1" ht="18.75" customHeight="1">
      <c r="A25" s="86" t="s">
        <v>10</v>
      </c>
      <c r="B25" s="87">
        <f t="shared" si="0"/>
        <v>757707</v>
      </c>
      <c r="C25" s="88">
        <v>476749</v>
      </c>
      <c r="D25" s="92">
        <v>280958</v>
      </c>
      <c r="E25" s="87">
        <v>385132</v>
      </c>
      <c r="F25" s="89">
        <v>209545</v>
      </c>
      <c r="G25" s="87">
        <v>120171</v>
      </c>
      <c r="H25" s="87">
        <v>42859</v>
      </c>
      <c r="I25" s="90">
        <v>0</v>
      </c>
      <c r="J25" s="15"/>
    </row>
    <row r="26" spans="1:10" ht="18.75" customHeight="1">
      <c r="A26" s="53" t="s">
        <v>11</v>
      </c>
      <c r="B26" s="79">
        <f t="shared" si="0"/>
        <v>311901</v>
      </c>
      <c r="C26" s="83">
        <v>167184</v>
      </c>
      <c r="D26" s="85">
        <v>144717</v>
      </c>
      <c r="E26" s="79">
        <v>196986</v>
      </c>
      <c r="F26" s="80">
        <v>62475</v>
      </c>
      <c r="G26" s="79">
        <v>42671</v>
      </c>
      <c r="H26" s="79">
        <v>9769</v>
      </c>
      <c r="I26" s="82">
        <v>0</v>
      </c>
      <c r="J26" s="15"/>
    </row>
    <row r="27" spans="1:10" ht="18.75" customHeight="1">
      <c r="A27" s="53" t="s">
        <v>12</v>
      </c>
      <c r="B27" s="79">
        <f t="shared" si="0"/>
        <v>800329</v>
      </c>
      <c r="C27" s="83">
        <v>449408</v>
      </c>
      <c r="D27" s="85">
        <v>350921</v>
      </c>
      <c r="E27" s="79">
        <v>377385</v>
      </c>
      <c r="F27" s="80">
        <v>278639</v>
      </c>
      <c r="G27" s="79">
        <v>100976</v>
      </c>
      <c r="H27" s="79">
        <v>43329</v>
      </c>
      <c r="I27" s="82">
        <v>0</v>
      </c>
      <c r="J27" s="15"/>
    </row>
    <row r="28" spans="1:10" s="47" customFormat="1" ht="18.75" customHeight="1">
      <c r="A28" s="86" t="s">
        <v>13</v>
      </c>
      <c r="B28" s="87">
        <f t="shared" si="0"/>
        <v>1325650</v>
      </c>
      <c r="C28" s="88">
        <v>849549</v>
      </c>
      <c r="D28" s="92">
        <v>476101</v>
      </c>
      <c r="E28" s="87">
        <v>855390</v>
      </c>
      <c r="F28" s="89">
        <v>166476</v>
      </c>
      <c r="G28" s="87">
        <v>175425</v>
      </c>
      <c r="H28" s="87">
        <v>128359</v>
      </c>
      <c r="I28" s="90">
        <v>0</v>
      </c>
      <c r="J28" s="15"/>
    </row>
    <row r="29" spans="1:10" ht="18.75" customHeight="1">
      <c r="A29" s="53" t="s">
        <v>14</v>
      </c>
      <c r="B29" s="79">
        <f t="shared" si="0"/>
        <v>591941</v>
      </c>
      <c r="C29" s="83">
        <v>269068</v>
      </c>
      <c r="D29" s="85">
        <v>322873</v>
      </c>
      <c r="E29" s="79">
        <v>441030</v>
      </c>
      <c r="F29" s="80">
        <v>78112</v>
      </c>
      <c r="G29" s="79">
        <v>41279</v>
      </c>
      <c r="H29" s="79">
        <v>31520</v>
      </c>
      <c r="I29" s="82">
        <v>0</v>
      </c>
      <c r="J29" s="15"/>
    </row>
    <row r="30" spans="1:10" ht="18.75" customHeight="1">
      <c r="A30" s="53" t="s">
        <v>15</v>
      </c>
      <c r="B30" s="79">
        <f t="shared" si="0"/>
        <v>1478981</v>
      </c>
      <c r="C30" s="83">
        <v>728835</v>
      </c>
      <c r="D30" s="85">
        <v>750146</v>
      </c>
      <c r="E30" s="79">
        <v>957921</v>
      </c>
      <c r="F30" s="80">
        <v>243507</v>
      </c>
      <c r="G30" s="79">
        <v>174418</v>
      </c>
      <c r="H30" s="79">
        <v>103135</v>
      </c>
      <c r="I30" s="82">
        <v>0</v>
      </c>
      <c r="J30" s="15"/>
    </row>
    <row r="31" spans="1:10" ht="18.75" customHeight="1">
      <c r="A31" s="53" t="s">
        <v>16</v>
      </c>
      <c r="B31" s="79">
        <f t="shared" si="0"/>
        <v>228933</v>
      </c>
      <c r="C31" s="83">
        <v>157978</v>
      </c>
      <c r="D31" s="85">
        <v>70955</v>
      </c>
      <c r="E31" s="79">
        <v>199435</v>
      </c>
      <c r="F31" s="80">
        <v>2659</v>
      </c>
      <c r="G31" s="79">
        <v>0</v>
      </c>
      <c r="H31" s="79">
        <v>26839</v>
      </c>
      <c r="I31" s="82">
        <v>0</v>
      </c>
      <c r="J31" s="15"/>
    </row>
    <row r="32" spans="1:10" ht="18.75" customHeight="1">
      <c r="A32" s="53" t="s">
        <v>17</v>
      </c>
      <c r="B32" s="79">
        <f t="shared" si="0"/>
        <v>1416528</v>
      </c>
      <c r="C32" s="83">
        <v>862320</v>
      </c>
      <c r="D32" s="85">
        <v>554208</v>
      </c>
      <c r="E32" s="79">
        <v>905532</v>
      </c>
      <c r="F32" s="80">
        <v>310083</v>
      </c>
      <c r="G32" s="79">
        <v>122356</v>
      </c>
      <c r="H32" s="79">
        <v>78557</v>
      </c>
      <c r="I32" s="81">
        <v>0</v>
      </c>
      <c r="J32" s="15"/>
    </row>
    <row r="33" spans="1:10" ht="18.75" customHeight="1">
      <c r="A33" s="53" t="s">
        <v>18</v>
      </c>
      <c r="B33" s="79">
        <f t="shared" si="0"/>
        <v>712480</v>
      </c>
      <c r="C33" s="83">
        <v>450304</v>
      </c>
      <c r="D33" s="85">
        <v>262176</v>
      </c>
      <c r="E33" s="79">
        <v>518341</v>
      </c>
      <c r="F33" s="80">
        <v>56109</v>
      </c>
      <c r="G33" s="79">
        <v>94163</v>
      </c>
      <c r="H33" s="79">
        <v>43751</v>
      </c>
      <c r="I33" s="81">
        <v>116</v>
      </c>
      <c r="J33" s="15"/>
    </row>
    <row r="34" spans="1:10" ht="18.75" customHeight="1">
      <c r="A34" s="53" t="s">
        <v>64</v>
      </c>
      <c r="B34" s="79">
        <f t="shared" si="0"/>
        <v>217533</v>
      </c>
      <c r="C34" s="83">
        <v>153536</v>
      </c>
      <c r="D34" s="85">
        <v>63997</v>
      </c>
      <c r="E34" s="79">
        <v>167582</v>
      </c>
      <c r="F34" s="80">
        <v>17180</v>
      </c>
      <c r="G34" s="79">
        <v>19221</v>
      </c>
      <c r="H34" s="79">
        <v>13550</v>
      </c>
      <c r="I34" s="82">
        <v>0</v>
      </c>
      <c r="J34" s="15"/>
    </row>
    <row r="35" spans="1:10" ht="18.75" customHeight="1">
      <c r="A35" s="53" t="s">
        <v>65</v>
      </c>
      <c r="B35" s="79">
        <f t="shared" si="0"/>
        <v>272325</v>
      </c>
      <c r="C35" s="83">
        <v>171165</v>
      </c>
      <c r="D35" s="85">
        <v>101160</v>
      </c>
      <c r="E35" s="79">
        <v>199257</v>
      </c>
      <c r="F35" s="80">
        <v>17198</v>
      </c>
      <c r="G35" s="79">
        <v>36170</v>
      </c>
      <c r="H35" s="79">
        <v>19700</v>
      </c>
      <c r="I35" s="82">
        <v>0</v>
      </c>
      <c r="J35" s="15"/>
    </row>
    <row r="36" spans="1:10" s="47" customFormat="1" ht="18.75" customHeight="1">
      <c r="A36" s="86" t="s">
        <v>21</v>
      </c>
      <c r="B36" s="87">
        <f t="shared" si="0"/>
        <v>700901</v>
      </c>
      <c r="C36" s="88">
        <v>419590</v>
      </c>
      <c r="D36" s="92">
        <v>281311</v>
      </c>
      <c r="E36" s="87">
        <v>525518</v>
      </c>
      <c r="F36" s="89">
        <v>91654</v>
      </c>
      <c r="G36" s="87">
        <v>0</v>
      </c>
      <c r="H36" s="87">
        <v>83729</v>
      </c>
      <c r="I36" s="90">
        <v>0</v>
      </c>
      <c r="J36" s="15"/>
    </row>
    <row r="37" spans="1:10" ht="24.75" customHeight="1" thickBot="1">
      <c r="A37" s="133" t="s">
        <v>215</v>
      </c>
      <c r="B37" s="131">
        <f>C37+D37</f>
        <v>39464128</v>
      </c>
      <c r="C37" s="131">
        <f aca="true" t="shared" si="1" ref="C37:I37">SUM(C6:C36)</f>
        <v>20649164</v>
      </c>
      <c r="D37" s="131">
        <f t="shared" si="1"/>
        <v>18814964</v>
      </c>
      <c r="E37" s="131">
        <f t="shared" si="1"/>
        <v>24486440</v>
      </c>
      <c r="F37" s="131">
        <f t="shared" si="1"/>
        <v>7649012</v>
      </c>
      <c r="G37" s="131">
        <f t="shared" si="1"/>
        <v>4454350</v>
      </c>
      <c r="H37" s="131">
        <f t="shared" si="1"/>
        <v>2847706</v>
      </c>
      <c r="I37" s="132">
        <f t="shared" si="1"/>
        <v>26620</v>
      </c>
      <c r="J37" s="15"/>
    </row>
    <row r="39" spans="4:8" ht="15">
      <c r="D39" s="155"/>
      <c r="E39" s="155"/>
      <c r="F39" s="155"/>
      <c r="G39" s="155"/>
      <c r="H39" s="155"/>
    </row>
  </sheetData>
  <sheetProtection/>
  <mergeCells count="6">
    <mergeCell ref="A2:I2"/>
    <mergeCell ref="A3:I3"/>
    <mergeCell ref="A4:A5"/>
    <mergeCell ref="B4:B5"/>
    <mergeCell ref="C4:D4"/>
    <mergeCell ref="E4:I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2" sqref="A2:B2"/>
    </sheetView>
  </sheetViews>
  <sheetFormatPr defaultColWidth="9.00390625" defaultRowHeight="14.25"/>
  <cols>
    <col min="1" max="2" width="34.625" style="0" customWidth="1"/>
  </cols>
  <sheetData>
    <row r="1" spans="1:8" s="1" customFormat="1" ht="15" customHeight="1">
      <c r="A1" s="149" t="s">
        <v>234</v>
      </c>
      <c r="B1" s="12"/>
      <c r="C1" s="4"/>
      <c r="D1" s="6"/>
      <c r="E1" s="6"/>
      <c r="F1" s="6"/>
      <c r="G1" s="4"/>
      <c r="H1" s="8"/>
    </row>
    <row r="2" spans="1:9" s="1" customFormat="1" ht="45" customHeight="1">
      <c r="A2" s="156" t="s">
        <v>45</v>
      </c>
      <c r="B2" s="156"/>
      <c r="C2" s="3"/>
      <c r="D2" s="3"/>
      <c r="E2" s="3"/>
      <c r="F2" s="3"/>
      <c r="G2" s="3"/>
      <c r="H2" s="3"/>
      <c r="I2" s="3"/>
    </row>
    <row r="3" spans="2:8" s="2" customFormat="1" ht="15.75" customHeight="1" thickBot="1">
      <c r="B3" s="25" t="s">
        <v>22</v>
      </c>
      <c r="C3" s="5"/>
      <c r="D3" s="7"/>
      <c r="E3" s="7"/>
      <c r="F3" s="7"/>
      <c r="G3" s="5"/>
      <c r="H3" s="9"/>
    </row>
    <row r="4" spans="1:2" s="13" customFormat="1" ht="24.75" customHeight="1">
      <c r="A4" s="102" t="s">
        <v>54</v>
      </c>
      <c r="B4" s="107" t="s">
        <v>214</v>
      </c>
    </row>
    <row r="5" spans="1:2" ht="22.5" customHeight="1">
      <c r="A5" s="64" t="s">
        <v>148</v>
      </c>
      <c r="B5" s="112">
        <v>14000</v>
      </c>
    </row>
    <row r="6" spans="1:2" ht="22.5" customHeight="1">
      <c r="A6" s="64" t="s">
        <v>149</v>
      </c>
      <c r="B6" s="112">
        <v>14000</v>
      </c>
    </row>
    <row r="7" spans="1:2" ht="22.5" customHeight="1">
      <c r="A7" s="64" t="s">
        <v>166</v>
      </c>
      <c r="B7" s="112">
        <v>4000</v>
      </c>
    </row>
    <row r="8" spans="1:2" ht="22.5" customHeight="1">
      <c r="A8" s="64" t="s">
        <v>151</v>
      </c>
      <c r="B8" s="112">
        <v>2000</v>
      </c>
    </row>
    <row r="9" spans="1:2" ht="22.5" customHeight="1">
      <c r="A9" s="64" t="s">
        <v>152</v>
      </c>
      <c r="B9" s="112">
        <v>4000</v>
      </c>
    </row>
    <row r="10" spans="1:2" ht="22.5" customHeight="1">
      <c r="A10" s="64" t="s">
        <v>156</v>
      </c>
      <c r="B10" s="112">
        <v>6000</v>
      </c>
    </row>
    <row r="11" spans="1:2" ht="22.5" customHeight="1">
      <c r="A11" s="64" t="s">
        <v>167</v>
      </c>
      <c r="B11" s="112">
        <v>6000</v>
      </c>
    </row>
    <row r="12" spans="1:2" ht="22.5" customHeight="1">
      <c r="A12" s="64" t="s">
        <v>157</v>
      </c>
      <c r="B12" s="112">
        <v>8000</v>
      </c>
    </row>
    <row r="13" spans="1:2" ht="22.5" customHeight="1">
      <c r="A13" s="64" t="s">
        <v>158</v>
      </c>
      <c r="B13" s="112">
        <v>6000</v>
      </c>
    </row>
    <row r="14" spans="1:2" ht="22.5" customHeight="1">
      <c r="A14" s="64" t="s">
        <v>168</v>
      </c>
      <c r="B14" s="112">
        <v>10000</v>
      </c>
    </row>
    <row r="15" spans="1:2" ht="22.5" customHeight="1">
      <c r="A15" s="64" t="s">
        <v>159</v>
      </c>
      <c r="B15" s="112">
        <v>10000</v>
      </c>
    </row>
    <row r="16" spans="1:2" ht="22.5" customHeight="1">
      <c r="A16" s="64" t="s">
        <v>160</v>
      </c>
      <c r="B16" s="112">
        <v>8000</v>
      </c>
    </row>
    <row r="17" spans="1:2" ht="22.5" customHeight="1">
      <c r="A17" s="64" t="s">
        <v>161</v>
      </c>
      <c r="B17" s="112">
        <v>4000</v>
      </c>
    </row>
    <row r="18" spans="1:2" ht="22.5" customHeight="1">
      <c r="A18" s="64" t="s">
        <v>169</v>
      </c>
      <c r="B18" s="112">
        <v>12000</v>
      </c>
    </row>
    <row r="19" spans="1:2" ht="22.5" customHeight="1">
      <c r="A19" s="64" t="s">
        <v>170</v>
      </c>
      <c r="B19" s="112">
        <v>2000</v>
      </c>
    </row>
    <row r="20" spans="1:2" ht="22.5" customHeight="1">
      <c r="A20" s="64" t="s">
        <v>171</v>
      </c>
      <c r="B20" s="112">
        <v>2000</v>
      </c>
    </row>
    <row r="21" spans="1:2" ht="22.5" customHeight="1">
      <c r="A21" s="64" t="s">
        <v>162</v>
      </c>
      <c r="B21" s="112">
        <v>14000</v>
      </c>
    </row>
    <row r="22" spans="1:2" ht="22.5" customHeight="1">
      <c r="A22" s="64" t="s">
        <v>172</v>
      </c>
      <c r="B22" s="112">
        <v>6000</v>
      </c>
    </row>
    <row r="23" spans="1:2" ht="22.5" customHeight="1">
      <c r="A23" s="64" t="s">
        <v>163</v>
      </c>
      <c r="B23" s="112">
        <v>2000</v>
      </c>
    </row>
    <row r="24" spans="1:2" ht="22.5" customHeight="1">
      <c r="A24" s="64" t="s">
        <v>173</v>
      </c>
      <c r="B24" s="112">
        <v>12000</v>
      </c>
    </row>
    <row r="25" spans="1:2" ht="22.5" customHeight="1">
      <c r="A25" s="64" t="s">
        <v>164</v>
      </c>
      <c r="B25" s="112">
        <v>2000</v>
      </c>
    </row>
    <row r="26" spans="1:2" ht="22.5" customHeight="1">
      <c r="A26" s="64" t="s">
        <v>165</v>
      </c>
      <c r="B26" s="112">
        <v>2000</v>
      </c>
    </row>
    <row r="27" spans="1:2" ht="24.75" customHeight="1" thickBot="1">
      <c r="A27" s="105" t="s">
        <v>217</v>
      </c>
      <c r="B27" s="98">
        <f>SUM(B5:B26)</f>
        <v>150000</v>
      </c>
    </row>
  </sheetData>
  <sheetProtection/>
  <mergeCells count="1"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G9" sqref="G9"/>
    </sheetView>
  </sheetViews>
  <sheetFormatPr defaultColWidth="9.00390625" defaultRowHeight="14.25"/>
  <cols>
    <col min="1" max="1" width="14.25390625" style="0" customWidth="1"/>
    <col min="2" max="2" width="26.00390625" style="0" customWidth="1"/>
    <col min="3" max="3" width="15.00390625" style="15" customWidth="1"/>
    <col min="4" max="4" width="18.625" style="0" customWidth="1"/>
  </cols>
  <sheetData>
    <row r="1" spans="1:5" s="24" customFormat="1" ht="15" customHeight="1">
      <c r="A1" s="153" t="s">
        <v>235</v>
      </c>
      <c r="B1" s="35"/>
      <c r="C1" s="36"/>
      <c r="D1" s="37"/>
      <c r="E1" s="30"/>
    </row>
    <row r="2" spans="1:6" s="1" customFormat="1" ht="45" customHeight="1">
      <c r="A2" s="156" t="s">
        <v>47</v>
      </c>
      <c r="B2" s="156"/>
      <c r="C2" s="156"/>
      <c r="D2" s="156"/>
      <c r="E2" s="3"/>
      <c r="F2" s="3"/>
    </row>
    <row r="3" spans="2:5" s="2" customFormat="1" ht="15.75" customHeight="1" thickBot="1">
      <c r="B3" s="5"/>
      <c r="C3" s="7"/>
      <c r="D3" s="38" t="s">
        <v>26</v>
      </c>
      <c r="E3" s="9"/>
    </row>
    <row r="4" spans="1:4" s="101" customFormat="1" ht="34.5" customHeight="1">
      <c r="A4" s="102" t="s">
        <v>54</v>
      </c>
      <c r="B4" s="113" t="s">
        <v>246</v>
      </c>
      <c r="C4" s="113" t="s">
        <v>219</v>
      </c>
      <c r="D4" s="107" t="s">
        <v>214</v>
      </c>
    </row>
    <row r="5" spans="1:4" ht="21" customHeight="1">
      <c r="A5" s="66" t="s">
        <v>174</v>
      </c>
      <c r="B5" s="67">
        <v>0</v>
      </c>
      <c r="C5" s="68">
        <v>40000</v>
      </c>
      <c r="D5" s="69">
        <v>40000</v>
      </c>
    </row>
    <row r="6" spans="1:4" s="33" customFormat="1" ht="21" customHeight="1">
      <c r="A6" s="64" t="s">
        <v>148</v>
      </c>
      <c r="B6" s="70">
        <v>975</v>
      </c>
      <c r="C6" s="68">
        <v>0</v>
      </c>
      <c r="D6" s="69">
        <v>975</v>
      </c>
    </row>
    <row r="7" spans="1:4" s="33" customFormat="1" ht="21" customHeight="1">
      <c r="A7" s="64" t="s">
        <v>149</v>
      </c>
      <c r="B7" s="70">
        <v>750</v>
      </c>
      <c r="C7" s="68">
        <v>0</v>
      </c>
      <c r="D7" s="69">
        <v>750</v>
      </c>
    </row>
    <row r="8" spans="1:4" s="33" customFormat="1" ht="21" customHeight="1">
      <c r="A8" s="64" t="s">
        <v>150</v>
      </c>
      <c r="B8" s="70">
        <v>650</v>
      </c>
      <c r="C8" s="68">
        <v>0</v>
      </c>
      <c r="D8" s="69">
        <v>650</v>
      </c>
    </row>
    <row r="9" spans="1:4" ht="21" customHeight="1">
      <c r="A9" s="64" t="s">
        <v>152</v>
      </c>
      <c r="B9" s="70">
        <v>2953</v>
      </c>
      <c r="C9" s="68">
        <v>0</v>
      </c>
      <c r="D9" s="69">
        <v>2953</v>
      </c>
    </row>
    <row r="10" spans="1:4" ht="21" customHeight="1">
      <c r="A10" s="64" t="s">
        <v>154</v>
      </c>
      <c r="B10" s="70">
        <v>510</v>
      </c>
      <c r="C10" s="68">
        <v>0</v>
      </c>
      <c r="D10" s="69">
        <v>510</v>
      </c>
    </row>
    <row r="11" spans="1:4" s="33" customFormat="1" ht="21" customHeight="1">
      <c r="A11" s="64" t="s">
        <v>155</v>
      </c>
      <c r="B11" s="70">
        <v>500</v>
      </c>
      <c r="C11" s="68">
        <v>0</v>
      </c>
      <c r="D11" s="69">
        <v>500</v>
      </c>
    </row>
    <row r="12" spans="1:4" s="33" customFormat="1" ht="21" customHeight="1">
      <c r="A12" s="64" t="s">
        <v>156</v>
      </c>
      <c r="B12" s="70">
        <v>2343</v>
      </c>
      <c r="C12" s="68">
        <v>0</v>
      </c>
      <c r="D12" s="69">
        <v>2343</v>
      </c>
    </row>
    <row r="13" spans="1:4" ht="21" customHeight="1">
      <c r="A13" s="64" t="s">
        <v>167</v>
      </c>
      <c r="B13" s="70">
        <v>650</v>
      </c>
      <c r="C13" s="68">
        <v>0</v>
      </c>
      <c r="D13" s="69">
        <v>650</v>
      </c>
    </row>
    <row r="14" spans="1:4" s="33" customFormat="1" ht="21" customHeight="1">
      <c r="A14" s="64" t="s">
        <v>157</v>
      </c>
      <c r="B14" s="70">
        <v>604</v>
      </c>
      <c r="C14" s="68">
        <v>0</v>
      </c>
      <c r="D14" s="69">
        <v>604</v>
      </c>
    </row>
    <row r="15" spans="1:4" s="33" customFormat="1" ht="21" customHeight="1">
      <c r="A15" s="64" t="s">
        <v>158</v>
      </c>
      <c r="B15" s="70">
        <v>950</v>
      </c>
      <c r="C15" s="68">
        <v>0</v>
      </c>
      <c r="D15" s="69">
        <v>950</v>
      </c>
    </row>
    <row r="16" spans="1:4" s="33" customFormat="1" ht="21" customHeight="1">
      <c r="A16" s="64" t="s">
        <v>168</v>
      </c>
      <c r="B16" s="70">
        <v>3000</v>
      </c>
      <c r="C16" s="68">
        <v>0</v>
      </c>
      <c r="D16" s="69">
        <v>3000</v>
      </c>
    </row>
    <row r="17" spans="1:4" s="33" customFormat="1" ht="21" customHeight="1">
      <c r="A17" s="64" t="s">
        <v>159</v>
      </c>
      <c r="B17" s="70">
        <v>2450</v>
      </c>
      <c r="C17" s="68">
        <v>0</v>
      </c>
      <c r="D17" s="69">
        <v>2450</v>
      </c>
    </row>
    <row r="18" spans="1:4" s="33" customFormat="1" ht="21" customHeight="1">
      <c r="A18" s="64" t="s">
        <v>160</v>
      </c>
      <c r="B18" s="70">
        <v>1350</v>
      </c>
      <c r="C18" s="68">
        <v>0</v>
      </c>
      <c r="D18" s="69">
        <v>1350</v>
      </c>
    </row>
    <row r="19" spans="1:4" s="33" customFormat="1" ht="21" customHeight="1">
      <c r="A19" s="64" t="s">
        <v>161</v>
      </c>
      <c r="B19" s="70">
        <v>900</v>
      </c>
      <c r="C19" s="68">
        <v>0</v>
      </c>
      <c r="D19" s="69">
        <v>900</v>
      </c>
    </row>
    <row r="20" spans="1:7" s="33" customFormat="1" ht="21" customHeight="1">
      <c r="A20" s="64" t="s">
        <v>169</v>
      </c>
      <c r="B20" s="70">
        <v>309</v>
      </c>
      <c r="C20" s="68">
        <v>0</v>
      </c>
      <c r="D20" s="69">
        <v>309</v>
      </c>
      <c r="G20" s="34"/>
    </row>
    <row r="21" spans="1:4" s="33" customFormat="1" ht="21" customHeight="1">
      <c r="A21" s="64" t="s">
        <v>171</v>
      </c>
      <c r="B21" s="70">
        <v>1525</v>
      </c>
      <c r="C21" s="68">
        <v>0</v>
      </c>
      <c r="D21" s="69">
        <v>1525</v>
      </c>
    </row>
    <row r="22" spans="1:4" s="33" customFormat="1" ht="21" customHeight="1">
      <c r="A22" s="64" t="s">
        <v>172</v>
      </c>
      <c r="B22" s="67">
        <v>556</v>
      </c>
      <c r="C22" s="68">
        <v>0</v>
      </c>
      <c r="D22" s="69">
        <v>556</v>
      </c>
    </row>
    <row r="23" spans="1:4" s="33" customFormat="1" ht="21" customHeight="1">
      <c r="A23" s="64" t="s">
        <v>163</v>
      </c>
      <c r="B23" s="67">
        <v>1920</v>
      </c>
      <c r="C23" s="68">
        <v>0</v>
      </c>
      <c r="D23" s="69">
        <v>1920</v>
      </c>
    </row>
    <row r="24" spans="1:4" ht="21" customHeight="1">
      <c r="A24" s="64" t="s">
        <v>173</v>
      </c>
      <c r="B24" s="67">
        <v>1695</v>
      </c>
      <c r="C24" s="67">
        <v>0</v>
      </c>
      <c r="D24" s="114">
        <v>1695</v>
      </c>
    </row>
    <row r="25" spans="1:4" ht="21" customHeight="1">
      <c r="A25" s="64" t="s">
        <v>164</v>
      </c>
      <c r="B25" s="67">
        <v>410</v>
      </c>
      <c r="C25" s="67">
        <v>0</v>
      </c>
      <c r="D25" s="114">
        <v>410</v>
      </c>
    </row>
    <row r="26" spans="1:4" s="13" customFormat="1" ht="24.75" customHeight="1" thickBot="1">
      <c r="A26" s="105" t="s">
        <v>217</v>
      </c>
      <c r="B26" s="115">
        <f>SUM(B5:B25)</f>
        <v>25000</v>
      </c>
      <c r="C26" s="115">
        <f>SUM(C5:C25)</f>
        <v>40000</v>
      </c>
      <c r="D26" s="116">
        <f>SUM(D5:D25)</f>
        <v>65000</v>
      </c>
    </row>
  </sheetData>
  <sheetProtection/>
  <mergeCells count="1">
    <mergeCell ref="A2:D2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F2"/>
    </sheetView>
  </sheetViews>
  <sheetFormatPr defaultColWidth="9.00390625" defaultRowHeight="14.25"/>
  <cols>
    <col min="1" max="1" width="13.25390625" style="0" customWidth="1"/>
    <col min="2" max="3" width="14.75390625" style="0" customWidth="1"/>
    <col min="4" max="5" width="10.75390625" style="0" customWidth="1"/>
    <col min="6" max="6" width="12.75390625" style="0" customWidth="1"/>
  </cols>
  <sheetData>
    <row r="1" spans="1:5" s="1" customFormat="1" ht="15" customHeight="1">
      <c r="A1" s="153" t="s">
        <v>236</v>
      </c>
      <c r="B1" s="4"/>
      <c r="C1" s="4"/>
      <c r="D1" s="6"/>
      <c r="E1" s="8"/>
    </row>
    <row r="2" spans="1:6" s="1" customFormat="1" ht="31.5" customHeight="1">
      <c r="A2" s="156" t="s">
        <v>48</v>
      </c>
      <c r="B2" s="156"/>
      <c r="C2" s="156"/>
      <c r="D2" s="156"/>
      <c r="E2" s="156"/>
      <c r="F2" s="156"/>
    </row>
    <row r="3" spans="1:6" s="2" customFormat="1" ht="12.75" customHeight="1" thickBot="1">
      <c r="A3" s="27"/>
      <c r="B3" s="28"/>
      <c r="C3" s="28"/>
      <c r="D3" s="29"/>
      <c r="E3" s="183" t="s">
        <v>22</v>
      </c>
      <c r="F3" s="184"/>
    </row>
    <row r="4" spans="1:6" s="101" customFormat="1" ht="49.5" customHeight="1">
      <c r="A4" s="117" t="s">
        <v>220</v>
      </c>
      <c r="B4" s="103" t="s">
        <v>221</v>
      </c>
      <c r="C4" s="103" t="s">
        <v>222</v>
      </c>
      <c r="D4" s="185" t="s">
        <v>223</v>
      </c>
      <c r="E4" s="186"/>
      <c r="F4" s="142" t="s">
        <v>214</v>
      </c>
    </row>
    <row r="5" spans="1:6" ht="18" customHeight="1">
      <c r="A5" s="73" t="s">
        <v>176</v>
      </c>
      <c r="B5" s="74">
        <v>15000</v>
      </c>
      <c r="C5" s="74">
        <v>4000</v>
      </c>
      <c r="D5" s="179">
        <v>0</v>
      </c>
      <c r="E5" s="180"/>
      <c r="F5" s="76">
        <v>19000</v>
      </c>
    </row>
    <row r="6" spans="1:6" ht="18" customHeight="1">
      <c r="A6" s="75" t="s">
        <v>177</v>
      </c>
      <c r="B6" s="74">
        <v>0</v>
      </c>
      <c r="C6" s="74">
        <v>0</v>
      </c>
      <c r="D6" s="179">
        <v>1374</v>
      </c>
      <c r="E6" s="180"/>
      <c r="F6" s="76">
        <v>1374</v>
      </c>
    </row>
    <row r="7" spans="1:6" ht="18" customHeight="1">
      <c r="A7" s="75" t="s">
        <v>178</v>
      </c>
      <c r="B7" s="74">
        <v>0</v>
      </c>
      <c r="C7" s="74">
        <v>0</v>
      </c>
      <c r="D7" s="179">
        <v>769</v>
      </c>
      <c r="E7" s="180"/>
      <c r="F7" s="76">
        <v>769</v>
      </c>
    </row>
    <row r="8" spans="1:6" ht="18" customHeight="1">
      <c r="A8" s="75" t="s">
        <v>179</v>
      </c>
      <c r="B8" s="74">
        <v>0</v>
      </c>
      <c r="C8" s="74">
        <v>0</v>
      </c>
      <c r="D8" s="179">
        <v>9161</v>
      </c>
      <c r="E8" s="180"/>
      <c r="F8" s="76">
        <v>9161</v>
      </c>
    </row>
    <row r="9" spans="1:6" ht="18" customHeight="1">
      <c r="A9" s="75" t="s">
        <v>180</v>
      </c>
      <c r="B9" s="74">
        <v>0</v>
      </c>
      <c r="C9" s="74">
        <v>0</v>
      </c>
      <c r="D9" s="179">
        <v>4871</v>
      </c>
      <c r="E9" s="180"/>
      <c r="F9" s="76">
        <v>4871</v>
      </c>
    </row>
    <row r="10" spans="1:6" ht="18" customHeight="1">
      <c r="A10" s="75" t="s">
        <v>181</v>
      </c>
      <c r="B10" s="74">
        <v>0</v>
      </c>
      <c r="C10" s="74">
        <v>0</v>
      </c>
      <c r="D10" s="179">
        <v>3560</v>
      </c>
      <c r="E10" s="180"/>
      <c r="F10" s="76">
        <v>3560</v>
      </c>
    </row>
    <row r="11" spans="1:6" ht="18" customHeight="1">
      <c r="A11" s="75" t="s">
        <v>182</v>
      </c>
      <c r="B11" s="74">
        <v>0</v>
      </c>
      <c r="C11" s="74">
        <v>0</v>
      </c>
      <c r="D11" s="179">
        <v>5410</v>
      </c>
      <c r="E11" s="180"/>
      <c r="F11" s="76">
        <v>5410</v>
      </c>
    </row>
    <row r="12" spans="1:6" ht="18" customHeight="1">
      <c r="A12" s="75" t="s">
        <v>183</v>
      </c>
      <c r="B12" s="74">
        <v>0</v>
      </c>
      <c r="C12" s="74">
        <v>0</v>
      </c>
      <c r="D12" s="179">
        <v>4122</v>
      </c>
      <c r="E12" s="180"/>
      <c r="F12" s="76">
        <v>4122</v>
      </c>
    </row>
    <row r="13" spans="1:6" ht="18" customHeight="1">
      <c r="A13" s="75" t="s">
        <v>184</v>
      </c>
      <c r="B13" s="74">
        <v>0</v>
      </c>
      <c r="C13" s="74">
        <v>0</v>
      </c>
      <c r="D13" s="179">
        <v>5686</v>
      </c>
      <c r="E13" s="180"/>
      <c r="F13" s="76">
        <v>5686</v>
      </c>
    </row>
    <row r="14" spans="1:6" ht="18" customHeight="1">
      <c r="A14" s="75" t="s">
        <v>185</v>
      </c>
      <c r="B14" s="74">
        <v>0</v>
      </c>
      <c r="C14" s="74">
        <v>0</v>
      </c>
      <c r="D14" s="179">
        <v>1936</v>
      </c>
      <c r="E14" s="180"/>
      <c r="F14" s="76">
        <v>1936</v>
      </c>
    </row>
    <row r="15" spans="1:6" ht="18" customHeight="1">
      <c r="A15" s="75" t="s">
        <v>186</v>
      </c>
      <c r="B15" s="74">
        <v>0</v>
      </c>
      <c r="C15" s="74">
        <v>0</v>
      </c>
      <c r="D15" s="179">
        <v>6362</v>
      </c>
      <c r="E15" s="180"/>
      <c r="F15" s="76">
        <v>6362</v>
      </c>
    </row>
    <row r="16" spans="1:6" ht="18" customHeight="1">
      <c r="A16" s="75" t="s">
        <v>187</v>
      </c>
      <c r="B16" s="74">
        <v>0</v>
      </c>
      <c r="C16" s="74">
        <v>0</v>
      </c>
      <c r="D16" s="179">
        <v>4858</v>
      </c>
      <c r="E16" s="180"/>
      <c r="F16" s="76">
        <v>4858</v>
      </c>
    </row>
    <row r="17" spans="1:6" ht="18" customHeight="1">
      <c r="A17" s="75" t="s">
        <v>188</v>
      </c>
      <c r="B17" s="74">
        <v>0</v>
      </c>
      <c r="C17" s="74">
        <v>0</v>
      </c>
      <c r="D17" s="179">
        <v>9761</v>
      </c>
      <c r="E17" s="180"/>
      <c r="F17" s="76">
        <v>9761</v>
      </c>
    </row>
    <row r="18" spans="1:6" ht="18" customHeight="1">
      <c r="A18" s="75" t="s">
        <v>189</v>
      </c>
      <c r="B18" s="74">
        <v>0</v>
      </c>
      <c r="C18" s="74">
        <v>0</v>
      </c>
      <c r="D18" s="179">
        <v>4165</v>
      </c>
      <c r="E18" s="180"/>
      <c r="F18" s="76">
        <v>4165</v>
      </c>
    </row>
    <row r="19" spans="1:6" ht="18" customHeight="1">
      <c r="A19" s="75" t="s">
        <v>190</v>
      </c>
      <c r="B19" s="74">
        <v>0</v>
      </c>
      <c r="C19" s="74">
        <v>0</v>
      </c>
      <c r="D19" s="179">
        <v>6577</v>
      </c>
      <c r="E19" s="180"/>
      <c r="F19" s="76">
        <v>6577</v>
      </c>
    </row>
    <row r="20" spans="1:6" ht="18" customHeight="1">
      <c r="A20" s="75" t="s">
        <v>191</v>
      </c>
      <c r="B20" s="74">
        <v>0</v>
      </c>
      <c r="C20" s="74">
        <v>0</v>
      </c>
      <c r="D20" s="179">
        <v>11359</v>
      </c>
      <c r="E20" s="180"/>
      <c r="F20" s="76">
        <v>11359</v>
      </c>
    </row>
    <row r="21" spans="1:6" ht="18" customHeight="1">
      <c r="A21" s="75" t="s">
        <v>192</v>
      </c>
      <c r="B21" s="74">
        <v>0</v>
      </c>
      <c r="C21" s="74">
        <v>0</v>
      </c>
      <c r="D21" s="179">
        <v>14220</v>
      </c>
      <c r="E21" s="180"/>
      <c r="F21" s="76">
        <v>14220</v>
      </c>
    </row>
    <row r="22" spans="1:6" ht="18" customHeight="1">
      <c r="A22" s="75" t="s">
        <v>193</v>
      </c>
      <c r="B22" s="74">
        <v>0</v>
      </c>
      <c r="C22" s="74">
        <v>0</v>
      </c>
      <c r="D22" s="179">
        <v>7568</v>
      </c>
      <c r="E22" s="180"/>
      <c r="F22" s="76">
        <v>7568</v>
      </c>
    </row>
    <row r="23" spans="1:6" ht="18" customHeight="1">
      <c r="A23" s="75" t="s">
        <v>194</v>
      </c>
      <c r="B23" s="74">
        <v>0</v>
      </c>
      <c r="C23" s="74">
        <v>0</v>
      </c>
      <c r="D23" s="179">
        <v>10029</v>
      </c>
      <c r="E23" s="180"/>
      <c r="F23" s="76">
        <v>10029</v>
      </c>
    </row>
    <row r="24" spans="1:6" ht="18" customHeight="1">
      <c r="A24" s="75" t="s">
        <v>195</v>
      </c>
      <c r="B24" s="74">
        <v>0</v>
      </c>
      <c r="C24" s="74">
        <v>0</v>
      </c>
      <c r="D24" s="179">
        <v>9683</v>
      </c>
      <c r="E24" s="180"/>
      <c r="F24" s="76">
        <v>9683</v>
      </c>
    </row>
    <row r="25" spans="1:6" ht="18" customHeight="1">
      <c r="A25" s="75" t="s">
        <v>196</v>
      </c>
      <c r="B25" s="74">
        <v>0</v>
      </c>
      <c r="C25" s="74">
        <v>0</v>
      </c>
      <c r="D25" s="179">
        <v>7686</v>
      </c>
      <c r="E25" s="180"/>
      <c r="F25" s="76">
        <v>7686</v>
      </c>
    </row>
    <row r="26" spans="1:6" ht="18" customHeight="1">
      <c r="A26" s="75" t="s">
        <v>197</v>
      </c>
      <c r="B26" s="74">
        <v>0</v>
      </c>
      <c r="C26" s="74">
        <v>0</v>
      </c>
      <c r="D26" s="179">
        <v>1297</v>
      </c>
      <c r="E26" s="180"/>
      <c r="F26" s="76">
        <v>1297</v>
      </c>
    </row>
    <row r="27" spans="1:6" ht="18" customHeight="1">
      <c r="A27" s="75" t="s">
        <v>198</v>
      </c>
      <c r="B27" s="74">
        <v>0</v>
      </c>
      <c r="C27" s="74">
        <v>0</v>
      </c>
      <c r="D27" s="179">
        <v>3554</v>
      </c>
      <c r="E27" s="180"/>
      <c r="F27" s="76">
        <v>3554</v>
      </c>
    </row>
    <row r="28" spans="1:6" ht="18" customHeight="1">
      <c r="A28" s="75" t="s">
        <v>199</v>
      </c>
      <c r="B28" s="74">
        <v>0</v>
      </c>
      <c r="C28" s="74">
        <v>0</v>
      </c>
      <c r="D28" s="179">
        <v>11714</v>
      </c>
      <c r="E28" s="180"/>
      <c r="F28" s="76">
        <v>11714</v>
      </c>
    </row>
    <row r="29" spans="1:7" ht="18" customHeight="1">
      <c r="A29" s="75" t="s">
        <v>200</v>
      </c>
      <c r="B29" s="74">
        <v>0</v>
      </c>
      <c r="C29" s="74">
        <v>0</v>
      </c>
      <c r="D29" s="179">
        <v>5550</v>
      </c>
      <c r="E29" s="180"/>
      <c r="F29" s="76">
        <v>5550</v>
      </c>
      <c r="G29" s="17"/>
    </row>
    <row r="30" spans="1:6" ht="18" customHeight="1">
      <c r="A30" s="75" t="s">
        <v>201</v>
      </c>
      <c r="B30" s="74">
        <v>0</v>
      </c>
      <c r="C30" s="74">
        <v>0</v>
      </c>
      <c r="D30" s="179">
        <v>6566</v>
      </c>
      <c r="E30" s="180"/>
      <c r="F30" s="76">
        <v>6566</v>
      </c>
    </row>
    <row r="31" spans="1:6" ht="18" customHeight="1">
      <c r="A31" s="75" t="s">
        <v>202</v>
      </c>
      <c r="B31" s="74">
        <v>0</v>
      </c>
      <c r="C31" s="74">
        <v>0</v>
      </c>
      <c r="D31" s="179">
        <v>583</v>
      </c>
      <c r="E31" s="180"/>
      <c r="F31" s="76">
        <v>583</v>
      </c>
    </row>
    <row r="32" spans="1:6" ht="18" customHeight="1">
      <c r="A32" s="75" t="s">
        <v>203</v>
      </c>
      <c r="B32" s="74">
        <v>0</v>
      </c>
      <c r="C32" s="74">
        <v>0</v>
      </c>
      <c r="D32" s="179">
        <v>5526</v>
      </c>
      <c r="E32" s="180"/>
      <c r="F32" s="76">
        <v>5526</v>
      </c>
    </row>
    <row r="33" spans="1:6" ht="18" customHeight="1">
      <c r="A33" s="75" t="s">
        <v>204</v>
      </c>
      <c r="B33" s="74">
        <v>0</v>
      </c>
      <c r="C33" s="74">
        <v>0</v>
      </c>
      <c r="D33" s="179">
        <v>4835</v>
      </c>
      <c r="E33" s="180"/>
      <c r="F33" s="76">
        <v>4835</v>
      </c>
    </row>
    <row r="34" spans="1:6" ht="18" customHeight="1">
      <c r="A34" s="75" t="s">
        <v>205</v>
      </c>
      <c r="B34" s="74">
        <v>0</v>
      </c>
      <c r="C34" s="74">
        <v>0</v>
      </c>
      <c r="D34" s="179">
        <v>1140</v>
      </c>
      <c r="E34" s="180"/>
      <c r="F34" s="76">
        <v>1140</v>
      </c>
    </row>
    <row r="35" spans="1:6" s="13" customFormat="1" ht="18" customHeight="1">
      <c r="A35" s="75" t="s">
        <v>206</v>
      </c>
      <c r="B35" s="74">
        <v>0</v>
      </c>
      <c r="C35" s="74">
        <v>0</v>
      </c>
      <c r="D35" s="179">
        <v>1362</v>
      </c>
      <c r="E35" s="180"/>
      <c r="F35" s="76">
        <v>1362</v>
      </c>
    </row>
    <row r="36" spans="1:6" ht="18" customHeight="1">
      <c r="A36" s="75" t="s">
        <v>207</v>
      </c>
      <c r="B36" s="74">
        <v>0</v>
      </c>
      <c r="C36" s="74">
        <v>0</v>
      </c>
      <c r="D36" s="179">
        <v>3691</v>
      </c>
      <c r="E36" s="180"/>
      <c r="F36" s="76">
        <v>3691</v>
      </c>
    </row>
    <row r="37" spans="1:6" ht="18" customHeight="1">
      <c r="A37" s="75" t="s">
        <v>208</v>
      </c>
      <c r="B37" s="74">
        <v>0</v>
      </c>
      <c r="C37" s="74">
        <v>0</v>
      </c>
      <c r="D37" s="179">
        <v>425</v>
      </c>
      <c r="E37" s="180"/>
      <c r="F37" s="76">
        <v>425</v>
      </c>
    </row>
    <row r="38" spans="1:6" s="13" customFormat="1" ht="24.75" customHeight="1" thickBot="1">
      <c r="A38" s="108" t="s">
        <v>209</v>
      </c>
      <c r="B38" s="118">
        <f>SUM(B5:B37)</f>
        <v>15000</v>
      </c>
      <c r="C38" s="118">
        <f>SUM(C5:C37)</f>
        <v>4000</v>
      </c>
      <c r="D38" s="181">
        <f>SUM(D5:D37)</f>
        <v>175400</v>
      </c>
      <c r="E38" s="182"/>
      <c r="F38" s="119">
        <v>194400</v>
      </c>
    </row>
    <row r="39" spans="1:6" ht="15">
      <c r="A39" s="39"/>
      <c r="B39" s="39"/>
      <c r="C39" s="39"/>
      <c r="D39" s="39"/>
      <c r="E39" s="39"/>
      <c r="F39" s="39"/>
    </row>
    <row r="40" spans="1:6" ht="15">
      <c r="A40" s="39"/>
      <c r="B40" s="39"/>
      <c r="C40" s="39"/>
      <c r="D40" s="39"/>
      <c r="E40" s="39"/>
      <c r="F40" s="39"/>
    </row>
    <row r="41" spans="1:6" ht="15">
      <c r="A41" s="39"/>
      <c r="B41" s="39"/>
      <c r="C41" s="39"/>
      <c r="D41" s="39"/>
      <c r="E41" s="39"/>
      <c r="F41" s="39"/>
    </row>
    <row r="42" spans="1:6" ht="15">
      <c r="A42" s="39"/>
      <c r="B42" s="39"/>
      <c r="C42" s="39"/>
      <c r="D42" s="39"/>
      <c r="E42" s="39"/>
      <c r="F42" s="39"/>
    </row>
    <row r="43" spans="1:6" ht="15">
      <c r="A43" s="39"/>
      <c r="B43" s="39"/>
      <c r="C43" s="39"/>
      <c r="D43" s="39"/>
      <c r="E43" s="39"/>
      <c r="F43" s="39"/>
    </row>
    <row r="44" spans="1:6" ht="15">
      <c r="A44" s="39"/>
      <c r="B44" s="39"/>
      <c r="C44" s="39"/>
      <c r="D44" s="39"/>
      <c r="E44" s="39"/>
      <c r="F44" s="39"/>
    </row>
    <row r="45" spans="1:6" ht="15">
      <c r="A45" s="39"/>
      <c r="B45" s="39"/>
      <c r="C45" s="39"/>
      <c r="D45" s="39"/>
      <c r="E45" s="39"/>
      <c r="F45" s="39"/>
    </row>
    <row r="46" spans="1:6" ht="15">
      <c r="A46" s="39"/>
      <c r="B46" s="39"/>
      <c r="C46" s="39"/>
      <c r="D46" s="39"/>
      <c r="E46" s="39"/>
      <c r="F46" s="39"/>
    </row>
    <row r="47" spans="1:6" ht="15">
      <c r="A47" s="39"/>
      <c r="B47" s="39"/>
      <c r="C47" s="39"/>
      <c r="D47" s="39"/>
      <c r="E47" s="39"/>
      <c r="F47" s="39"/>
    </row>
    <row r="48" spans="1:6" ht="15">
      <c r="A48" s="39"/>
      <c r="B48" s="39"/>
      <c r="C48" s="39"/>
      <c r="D48" s="39"/>
      <c r="E48" s="39"/>
      <c r="F48" s="39"/>
    </row>
    <row r="49" spans="1:6" ht="15">
      <c r="A49" s="39"/>
      <c r="B49" s="39"/>
      <c r="C49" s="39"/>
      <c r="D49" s="39"/>
      <c r="E49" s="39"/>
      <c r="F49" s="39"/>
    </row>
    <row r="50" spans="1:6" ht="15">
      <c r="A50" s="39"/>
      <c r="B50" s="39"/>
      <c r="C50" s="39"/>
      <c r="D50" s="39"/>
      <c r="E50" s="39"/>
      <c r="F50" s="39"/>
    </row>
    <row r="51" spans="1:6" ht="15">
      <c r="A51" s="39"/>
      <c r="B51" s="39"/>
      <c r="C51" s="39"/>
      <c r="D51" s="39"/>
      <c r="E51" s="39"/>
      <c r="F51" s="39"/>
    </row>
    <row r="52" spans="1:6" ht="15">
      <c r="A52" s="39"/>
      <c r="B52" s="39"/>
      <c r="C52" s="39"/>
      <c r="D52" s="39"/>
      <c r="E52" s="39"/>
      <c r="F52" s="39"/>
    </row>
    <row r="53" spans="1:6" ht="15">
      <c r="A53" s="39"/>
      <c r="B53" s="39"/>
      <c r="C53" s="39"/>
      <c r="D53" s="39"/>
      <c r="E53" s="39"/>
      <c r="F53" s="39"/>
    </row>
    <row r="54" spans="1:6" ht="15">
      <c r="A54" s="39"/>
      <c r="B54" s="39"/>
      <c r="C54" s="39"/>
      <c r="D54" s="39"/>
      <c r="E54" s="39"/>
      <c r="F54" s="39"/>
    </row>
    <row r="55" spans="1:6" ht="15">
      <c r="A55" s="39"/>
      <c r="B55" s="39"/>
      <c r="C55" s="39"/>
      <c r="D55" s="39"/>
      <c r="E55" s="39"/>
      <c r="F55" s="39"/>
    </row>
    <row r="56" spans="1:6" ht="15">
      <c r="A56" s="39"/>
      <c r="B56" s="39"/>
      <c r="C56" s="39"/>
      <c r="D56" s="39"/>
      <c r="E56" s="39"/>
      <c r="F56" s="39"/>
    </row>
    <row r="57" spans="1:6" ht="15">
      <c r="A57" s="39"/>
      <c r="B57" s="39"/>
      <c r="C57" s="39"/>
      <c r="D57" s="39"/>
      <c r="E57" s="39"/>
      <c r="F57" s="39"/>
    </row>
    <row r="58" spans="1:6" ht="15">
      <c r="A58" s="39"/>
      <c r="B58" s="39"/>
      <c r="C58" s="39"/>
      <c r="D58" s="39"/>
      <c r="E58" s="39"/>
      <c r="F58" s="39"/>
    </row>
    <row r="59" spans="1:6" ht="15">
      <c r="A59" s="39"/>
      <c r="B59" s="39"/>
      <c r="C59" s="39"/>
      <c r="D59" s="39"/>
      <c r="E59" s="39"/>
      <c r="F59" s="39"/>
    </row>
    <row r="60" spans="1:6" ht="15">
      <c r="A60" s="39"/>
      <c r="B60" s="39"/>
      <c r="C60" s="39"/>
      <c r="D60" s="39"/>
      <c r="E60" s="39"/>
      <c r="F60" s="39"/>
    </row>
    <row r="61" spans="1:6" ht="15">
      <c r="A61" s="39"/>
      <c r="B61" s="39"/>
      <c r="C61" s="39"/>
      <c r="D61" s="39"/>
      <c r="E61" s="39"/>
      <c r="F61" s="39"/>
    </row>
    <row r="62" spans="1:6" ht="15">
      <c r="A62" s="39"/>
      <c r="B62" s="39"/>
      <c r="C62" s="39"/>
      <c r="D62" s="39"/>
      <c r="E62" s="39"/>
      <c r="F62" s="39"/>
    </row>
    <row r="63" spans="1:6" ht="15">
      <c r="A63" s="39"/>
      <c r="B63" s="39"/>
      <c r="C63" s="39"/>
      <c r="D63" s="39"/>
      <c r="E63" s="39"/>
      <c r="F63" s="39"/>
    </row>
    <row r="64" spans="1:6" ht="15">
      <c r="A64" s="39"/>
      <c r="B64" s="39"/>
      <c r="C64" s="39"/>
      <c r="D64" s="39"/>
      <c r="E64" s="39"/>
      <c r="F64" s="39"/>
    </row>
    <row r="65" spans="1:6" ht="15">
      <c r="A65" s="39"/>
      <c r="B65" s="39"/>
      <c r="C65" s="39"/>
      <c r="D65" s="39"/>
      <c r="E65" s="39"/>
      <c r="F65" s="39"/>
    </row>
  </sheetData>
  <sheetProtection/>
  <mergeCells count="37">
    <mergeCell ref="D5:E5"/>
    <mergeCell ref="D6:E6"/>
    <mergeCell ref="D7:E7"/>
    <mergeCell ref="D8:E8"/>
    <mergeCell ref="D9:E9"/>
    <mergeCell ref="D24:E24"/>
    <mergeCell ref="D12:E12"/>
    <mergeCell ref="D13:E13"/>
    <mergeCell ref="D18:E18"/>
    <mergeCell ref="D19:E19"/>
    <mergeCell ref="D38:E38"/>
    <mergeCell ref="A2:F2"/>
    <mergeCell ref="E3:F3"/>
    <mergeCell ref="D4:E4"/>
    <mergeCell ref="D26:E26"/>
    <mergeCell ref="D27:E27"/>
    <mergeCell ref="D10:E10"/>
    <mergeCell ref="D11:E11"/>
    <mergeCell ref="D20:E20"/>
    <mergeCell ref="D21:E21"/>
    <mergeCell ref="D22:E22"/>
    <mergeCell ref="D14:E14"/>
    <mergeCell ref="D15:E15"/>
    <mergeCell ref="D16:E16"/>
    <mergeCell ref="D17:E17"/>
    <mergeCell ref="D35:E35"/>
    <mergeCell ref="D25:E25"/>
    <mergeCell ref="D29:E29"/>
    <mergeCell ref="D30:E30"/>
    <mergeCell ref="D31:E31"/>
    <mergeCell ref="D23:E23"/>
    <mergeCell ref="D36:E36"/>
    <mergeCell ref="D37:E37"/>
    <mergeCell ref="D32:E32"/>
    <mergeCell ref="D33:E33"/>
    <mergeCell ref="D34:E34"/>
    <mergeCell ref="D28:E28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2" sqref="A2:B2"/>
    </sheetView>
  </sheetViews>
  <sheetFormatPr defaultColWidth="9.00390625" defaultRowHeight="14.25"/>
  <cols>
    <col min="1" max="2" width="34.625" style="11" customWidth="1"/>
    <col min="3" max="3" width="9.125" style="0" customWidth="1"/>
  </cols>
  <sheetData>
    <row r="1" spans="1:8" s="1" customFormat="1" ht="15" customHeight="1">
      <c r="A1" s="153" t="s">
        <v>240</v>
      </c>
      <c r="B1" s="12"/>
      <c r="C1" s="16"/>
      <c r="D1" s="6"/>
      <c r="E1" s="6"/>
      <c r="F1" s="6"/>
      <c r="G1" s="4"/>
      <c r="H1" s="8"/>
    </row>
    <row r="2" spans="1:9" s="1" customFormat="1" ht="45" customHeight="1">
      <c r="A2" s="156" t="s">
        <v>49</v>
      </c>
      <c r="B2" s="156"/>
      <c r="C2" s="3"/>
      <c r="D2" s="3"/>
      <c r="E2" s="3"/>
      <c r="F2" s="3"/>
      <c r="G2" s="3"/>
      <c r="H2" s="3"/>
      <c r="I2" s="3"/>
    </row>
    <row r="3" spans="1:8" s="2" customFormat="1" ht="12.75" customHeight="1" thickBot="1">
      <c r="A3" s="10"/>
      <c r="B3" s="25" t="s">
        <v>22</v>
      </c>
      <c r="C3" s="5"/>
      <c r="D3" s="7"/>
      <c r="E3" s="7"/>
      <c r="F3" s="7"/>
      <c r="G3" s="5"/>
      <c r="H3" s="9"/>
    </row>
    <row r="4" spans="1:2" ht="24.75" customHeight="1">
      <c r="A4" s="120" t="s">
        <v>54</v>
      </c>
      <c r="B4" s="121" t="s">
        <v>214</v>
      </c>
    </row>
    <row r="5" spans="1:2" ht="18" customHeight="1">
      <c r="A5" s="31" t="s">
        <v>238</v>
      </c>
      <c r="B5" s="77">
        <v>220</v>
      </c>
    </row>
    <row r="6" spans="1:2" ht="18" customHeight="1">
      <c r="A6" s="75" t="s">
        <v>177</v>
      </c>
      <c r="B6" s="143">
        <v>680</v>
      </c>
    </row>
    <row r="7" spans="1:2" ht="18" customHeight="1">
      <c r="A7" s="75" t="s">
        <v>178</v>
      </c>
      <c r="B7" s="77">
        <v>155</v>
      </c>
    </row>
    <row r="8" spans="1:2" ht="18" customHeight="1">
      <c r="A8" s="75" t="s">
        <v>179</v>
      </c>
      <c r="B8" s="77">
        <v>420</v>
      </c>
    </row>
    <row r="9" spans="1:2" ht="18" customHeight="1">
      <c r="A9" s="75" t="s">
        <v>180</v>
      </c>
      <c r="B9" s="77">
        <v>260</v>
      </c>
    </row>
    <row r="10" spans="1:2" ht="18" customHeight="1">
      <c r="A10" s="75" t="s">
        <v>181</v>
      </c>
      <c r="B10" s="77">
        <v>330</v>
      </c>
    </row>
    <row r="11" spans="1:2" ht="18" customHeight="1">
      <c r="A11" s="75" t="s">
        <v>182</v>
      </c>
      <c r="B11" s="77">
        <v>530</v>
      </c>
    </row>
    <row r="12" spans="1:2" ht="18" customHeight="1">
      <c r="A12" s="75" t="s">
        <v>183</v>
      </c>
      <c r="B12" s="77">
        <v>435</v>
      </c>
    </row>
    <row r="13" spans="1:2" ht="18" customHeight="1">
      <c r="A13" s="75" t="s">
        <v>184</v>
      </c>
      <c r="B13" s="77">
        <v>430</v>
      </c>
    </row>
    <row r="14" spans="1:2" ht="18" customHeight="1">
      <c r="A14" s="75" t="s">
        <v>185</v>
      </c>
      <c r="B14" s="77">
        <v>55</v>
      </c>
    </row>
    <row r="15" spans="1:2" ht="18" customHeight="1">
      <c r="A15" s="75" t="s">
        <v>186</v>
      </c>
      <c r="B15" s="77">
        <v>110</v>
      </c>
    </row>
    <row r="16" spans="1:2" ht="18" customHeight="1">
      <c r="A16" s="75" t="s">
        <v>187</v>
      </c>
      <c r="B16" s="77">
        <v>170</v>
      </c>
    </row>
    <row r="17" spans="1:2" ht="18" customHeight="1">
      <c r="A17" s="75" t="s">
        <v>188</v>
      </c>
      <c r="B17" s="77">
        <v>560</v>
      </c>
    </row>
    <row r="18" spans="1:2" ht="18" customHeight="1">
      <c r="A18" s="75" t="s">
        <v>189</v>
      </c>
      <c r="B18" s="77">
        <v>330</v>
      </c>
    </row>
    <row r="19" spans="1:2" ht="18" customHeight="1">
      <c r="A19" s="75" t="s">
        <v>190</v>
      </c>
      <c r="B19" s="77">
        <v>380</v>
      </c>
    </row>
    <row r="20" spans="1:2" ht="18" customHeight="1">
      <c r="A20" s="75" t="s">
        <v>191</v>
      </c>
      <c r="B20" s="77">
        <v>465</v>
      </c>
    </row>
    <row r="21" spans="1:2" ht="18" customHeight="1">
      <c r="A21" s="75" t="s">
        <v>192</v>
      </c>
      <c r="B21" s="77">
        <v>560</v>
      </c>
    </row>
    <row r="22" spans="1:2" ht="18" customHeight="1">
      <c r="A22" s="75" t="s">
        <v>193</v>
      </c>
      <c r="B22" s="77">
        <v>445</v>
      </c>
    </row>
    <row r="23" spans="1:2" ht="18" customHeight="1">
      <c r="A23" s="75" t="s">
        <v>194</v>
      </c>
      <c r="B23" s="77">
        <v>530</v>
      </c>
    </row>
    <row r="24" spans="1:2" ht="18" customHeight="1">
      <c r="A24" s="75" t="s">
        <v>195</v>
      </c>
      <c r="B24" s="77">
        <v>30</v>
      </c>
    </row>
    <row r="25" spans="1:2" ht="18" customHeight="1">
      <c r="A25" s="75" t="s">
        <v>196</v>
      </c>
      <c r="B25" s="77">
        <v>450</v>
      </c>
    </row>
    <row r="26" spans="1:2" ht="18" customHeight="1">
      <c r="A26" s="75" t="s">
        <v>197</v>
      </c>
      <c r="B26" s="77">
        <v>100</v>
      </c>
    </row>
    <row r="27" spans="1:2" ht="18" customHeight="1">
      <c r="A27" s="75" t="s">
        <v>198</v>
      </c>
      <c r="B27" s="77">
        <v>290</v>
      </c>
    </row>
    <row r="28" spans="1:2" ht="18" customHeight="1">
      <c r="A28" s="75" t="s">
        <v>199</v>
      </c>
      <c r="B28" s="77">
        <v>430</v>
      </c>
    </row>
    <row r="29" spans="1:2" ht="18" customHeight="1">
      <c r="A29" s="75" t="s">
        <v>200</v>
      </c>
      <c r="B29" s="77">
        <v>330</v>
      </c>
    </row>
    <row r="30" spans="1:2" ht="18" customHeight="1">
      <c r="A30" s="75" t="s">
        <v>201</v>
      </c>
      <c r="B30" s="77">
        <v>400</v>
      </c>
    </row>
    <row r="31" spans="1:2" ht="18" customHeight="1">
      <c r="A31" s="75" t="s">
        <v>202</v>
      </c>
      <c r="B31" s="77">
        <v>95</v>
      </c>
    </row>
    <row r="32" spans="1:2" ht="18" customHeight="1">
      <c r="A32" s="75" t="s">
        <v>203</v>
      </c>
      <c r="B32" s="77">
        <v>395</v>
      </c>
    </row>
    <row r="33" spans="1:2" ht="18" customHeight="1">
      <c r="A33" s="75" t="s">
        <v>204</v>
      </c>
      <c r="B33" s="77">
        <v>390</v>
      </c>
    </row>
    <row r="34" spans="1:2" ht="18" customHeight="1">
      <c r="A34" s="75" t="s">
        <v>205</v>
      </c>
      <c r="B34" s="77">
        <v>255</v>
      </c>
    </row>
    <row r="35" spans="1:2" ht="18" customHeight="1">
      <c r="A35" s="75" t="s">
        <v>206</v>
      </c>
      <c r="B35" s="77">
        <v>240</v>
      </c>
    </row>
    <row r="36" spans="1:2" ht="18" customHeight="1">
      <c r="A36" s="75" t="s">
        <v>207</v>
      </c>
      <c r="B36" s="77">
        <v>230</v>
      </c>
    </row>
    <row r="37" spans="1:2" ht="18" customHeight="1">
      <c r="A37" s="75" t="s">
        <v>208</v>
      </c>
      <c r="B37" s="144">
        <v>300</v>
      </c>
    </row>
    <row r="38" spans="1:2" ht="24.75" customHeight="1" thickBot="1">
      <c r="A38" s="105" t="s">
        <v>224</v>
      </c>
      <c r="B38" s="122">
        <f>SUM(B5:B37)</f>
        <v>11000</v>
      </c>
    </row>
  </sheetData>
  <sheetProtection/>
  <mergeCells count="1">
    <mergeCell ref="A2:B2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2" sqref="A2:B2"/>
    </sheetView>
  </sheetViews>
  <sheetFormatPr defaultColWidth="9.00390625" defaultRowHeight="14.25"/>
  <cols>
    <col min="1" max="2" width="34.625" style="11" customWidth="1"/>
    <col min="3" max="3" width="9.125" style="0" customWidth="1"/>
  </cols>
  <sheetData>
    <row r="1" spans="1:8" s="1" customFormat="1" ht="15" customHeight="1">
      <c r="A1" s="153" t="s">
        <v>241</v>
      </c>
      <c r="B1" s="12"/>
      <c r="C1" s="16"/>
      <c r="D1" s="6"/>
      <c r="E1" s="6"/>
      <c r="F1" s="6"/>
      <c r="G1" s="4"/>
      <c r="H1" s="8"/>
    </row>
    <row r="2" spans="1:9" s="1" customFormat="1" ht="45" customHeight="1">
      <c r="A2" s="178" t="s">
        <v>244</v>
      </c>
      <c r="B2" s="178"/>
      <c r="C2" s="3"/>
      <c r="D2" s="3"/>
      <c r="E2" s="3"/>
      <c r="F2" s="3"/>
      <c r="G2" s="3"/>
      <c r="H2" s="3"/>
      <c r="I2" s="3"/>
    </row>
    <row r="3" spans="1:8" s="2" customFormat="1" ht="12.75" customHeight="1" thickBot="1">
      <c r="A3" s="10"/>
      <c r="B3" s="32" t="s">
        <v>25</v>
      </c>
      <c r="C3" s="5"/>
      <c r="D3" s="7"/>
      <c r="E3" s="7"/>
      <c r="F3" s="7"/>
      <c r="G3" s="5"/>
      <c r="H3" s="9"/>
    </row>
    <row r="4" spans="1:2" s="123" customFormat="1" ht="24.75" customHeight="1">
      <c r="A4" s="102" t="s">
        <v>54</v>
      </c>
      <c r="B4" s="107" t="s">
        <v>214</v>
      </c>
    </row>
    <row r="5" spans="1:2" ht="18" customHeight="1">
      <c r="A5" s="75" t="s">
        <v>177</v>
      </c>
      <c r="B5" s="125">
        <v>86</v>
      </c>
    </row>
    <row r="6" spans="1:2" ht="18" customHeight="1">
      <c r="A6" s="75" t="s">
        <v>178</v>
      </c>
      <c r="B6" s="125">
        <v>297</v>
      </c>
    </row>
    <row r="7" spans="1:2" ht="18" customHeight="1">
      <c r="A7" s="75" t="s">
        <v>179</v>
      </c>
      <c r="B7" s="125">
        <v>492</v>
      </c>
    </row>
    <row r="8" spans="1:2" ht="18" customHeight="1">
      <c r="A8" s="75" t="s">
        <v>180</v>
      </c>
      <c r="B8" s="125">
        <v>905</v>
      </c>
    </row>
    <row r="9" spans="1:2" ht="18" customHeight="1">
      <c r="A9" s="75" t="s">
        <v>181</v>
      </c>
      <c r="B9" s="125">
        <v>1772</v>
      </c>
    </row>
    <row r="10" spans="1:2" ht="18" customHeight="1">
      <c r="A10" s="75" t="s">
        <v>182</v>
      </c>
      <c r="B10" s="125">
        <v>684</v>
      </c>
    </row>
    <row r="11" spans="1:2" ht="18" customHeight="1">
      <c r="A11" s="75" t="s">
        <v>183</v>
      </c>
      <c r="B11" s="125">
        <v>133</v>
      </c>
    </row>
    <row r="12" spans="1:2" ht="18" customHeight="1">
      <c r="A12" s="75" t="s">
        <v>184</v>
      </c>
      <c r="B12" s="125">
        <v>965</v>
      </c>
    </row>
    <row r="13" spans="1:2" ht="18" customHeight="1">
      <c r="A13" s="75" t="s">
        <v>185</v>
      </c>
      <c r="B13" s="125">
        <v>8</v>
      </c>
    </row>
    <row r="14" spans="1:2" ht="18" customHeight="1">
      <c r="A14" s="75" t="s">
        <v>186</v>
      </c>
      <c r="B14" s="125">
        <v>822</v>
      </c>
    </row>
    <row r="15" spans="1:2" ht="18" customHeight="1">
      <c r="A15" s="75" t="s">
        <v>187</v>
      </c>
      <c r="B15" s="125">
        <v>86</v>
      </c>
    </row>
    <row r="16" spans="1:2" ht="18" customHeight="1">
      <c r="A16" s="75" t="s">
        <v>188</v>
      </c>
      <c r="B16" s="125">
        <v>1491</v>
      </c>
    </row>
    <row r="17" spans="1:2" ht="18" customHeight="1">
      <c r="A17" s="75" t="s">
        <v>189</v>
      </c>
      <c r="B17" s="125">
        <v>247</v>
      </c>
    </row>
    <row r="18" spans="1:2" ht="18" customHeight="1">
      <c r="A18" s="75" t="s">
        <v>190</v>
      </c>
      <c r="B18" s="125">
        <v>1750</v>
      </c>
    </row>
    <row r="19" spans="1:2" ht="18" customHeight="1">
      <c r="A19" s="75" t="s">
        <v>191</v>
      </c>
      <c r="B19" s="125">
        <v>1334</v>
      </c>
    </row>
    <row r="20" spans="1:2" ht="18" customHeight="1">
      <c r="A20" s="75" t="s">
        <v>192</v>
      </c>
      <c r="B20" s="125">
        <v>803</v>
      </c>
    </row>
    <row r="21" spans="1:2" ht="18" customHeight="1">
      <c r="A21" s="75" t="s">
        <v>193</v>
      </c>
      <c r="B21" s="125">
        <v>1979</v>
      </c>
    </row>
    <row r="22" spans="1:2" ht="18" customHeight="1">
      <c r="A22" s="75" t="s">
        <v>194</v>
      </c>
      <c r="B22" s="125">
        <v>2990</v>
      </c>
    </row>
    <row r="23" spans="1:2" ht="18" customHeight="1">
      <c r="A23" s="75" t="s">
        <v>195</v>
      </c>
      <c r="B23" s="125">
        <v>275</v>
      </c>
    </row>
    <row r="24" spans="1:2" ht="18" customHeight="1">
      <c r="A24" s="75" t="s">
        <v>196</v>
      </c>
      <c r="B24" s="125">
        <v>2051</v>
      </c>
    </row>
    <row r="25" spans="1:2" ht="18" customHeight="1">
      <c r="A25" s="75" t="s">
        <v>197</v>
      </c>
      <c r="B25" s="125">
        <v>171</v>
      </c>
    </row>
    <row r="26" spans="1:2" ht="18" customHeight="1">
      <c r="A26" s="75" t="s">
        <v>198</v>
      </c>
      <c r="B26" s="125">
        <v>1582</v>
      </c>
    </row>
    <row r="27" spans="1:2" ht="18" customHeight="1">
      <c r="A27" s="75" t="s">
        <v>199</v>
      </c>
      <c r="B27" s="125">
        <v>2198</v>
      </c>
    </row>
    <row r="28" spans="1:2" ht="18" customHeight="1">
      <c r="A28" s="75" t="s">
        <v>200</v>
      </c>
      <c r="B28" s="125">
        <v>1576</v>
      </c>
    </row>
    <row r="29" spans="1:2" ht="18" customHeight="1">
      <c r="A29" s="75" t="s">
        <v>201</v>
      </c>
      <c r="B29" s="125">
        <v>301</v>
      </c>
    </row>
    <row r="30" spans="1:2" ht="18" customHeight="1">
      <c r="A30" s="75" t="s">
        <v>202</v>
      </c>
      <c r="B30" s="125">
        <v>52</v>
      </c>
    </row>
    <row r="31" spans="1:2" ht="18" customHeight="1">
      <c r="A31" s="75" t="s">
        <v>203</v>
      </c>
      <c r="B31" s="125">
        <v>1494</v>
      </c>
    </row>
    <row r="32" spans="1:2" ht="18" customHeight="1">
      <c r="A32" s="75" t="s">
        <v>204</v>
      </c>
      <c r="B32" s="125">
        <v>1471</v>
      </c>
    </row>
    <row r="33" spans="1:2" ht="18" customHeight="1">
      <c r="A33" s="75" t="s">
        <v>205</v>
      </c>
      <c r="B33" s="125">
        <v>204</v>
      </c>
    </row>
    <row r="34" spans="1:2" ht="18" customHeight="1">
      <c r="A34" s="75" t="s">
        <v>206</v>
      </c>
      <c r="B34" s="125">
        <v>627</v>
      </c>
    </row>
    <row r="35" spans="1:2" ht="18" customHeight="1">
      <c r="A35" s="75" t="s">
        <v>207</v>
      </c>
      <c r="B35" s="125">
        <v>601</v>
      </c>
    </row>
    <row r="36" spans="1:2" ht="18" customHeight="1">
      <c r="A36" s="75" t="s">
        <v>208</v>
      </c>
      <c r="B36" s="126">
        <v>553</v>
      </c>
    </row>
    <row r="37" spans="1:2" s="101" customFormat="1" ht="24.75" customHeight="1" thickBot="1">
      <c r="A37" s="127" t="s">
        <v>224</v>
      </c>
      <c r="B37" s="124">
        <f>SUM(B5:B36)</f>
        <v>30000</v>
      </c>
    </row>
  </sheetData>
  <sheetProtection/>
  <mergeCells count="1"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2" sqref="A2:B2"/>
    </sheetView>
  </sheetViews>
  <sheetFormatPr defaultColWidth="9.00390625" defaultRowHeight="14.25"/>
  <cols>
    <col min="1" max="1" width="34.625" style="11" customWidth="1"/>
    <col min="2" max="2" width="38.375" style="11" customWidth="1"/>
    <col min="3" max="3" width="9.125" style="0" customWidth="1"/>
  </cols>
  <sheetData>
    <row r="1" spans="1:8" s="1" customFormat="1" ht="15" customHeight="1">
      <c r="A1" s="153" t="s">
        <v>242</v>
      </c>
      <c r="B1" s="12"/>
      <c r="C1" s="16"/>
      <c r="D1" s="6"/>
      <c r="E1" s="6"/>
      <c r="F1" s="6"/>
      <c r="G1" s="4"/>
      <c r="H1" s="8"/>
    </row>
    <row r="2" spans="1:9" s="1" customFormat="1" ht="45" customHeight="1">
      <c r="A2" s="178" t="s">
        <v>50</v>
      </c>
      <c r="B2" s="178"/>
      <c r="C2" s="3"/>
      <c r="D2" s="3"/>
      <c r="E2" s="3"/>
      <c r="F2" s="3"/>
      <c r="G2" s="3"/>
      <c r="H2" s="3"/>
      <c r="I2" s="3"/>
    </row>
    <row r="3" spans="1:8" s="2" customFormat="1" ht="12.75" customHeight="1" thickBot="1">
      <c r="A3" s="10"/>
      <c r="B3" s="32" t="s">
        <v>22</v>
      </c>
      <c r="C3" s="5"/>
      <c r="D3" s="7"/>
      <c r="E3" s="7"/>
      <c r="F3" s="7"/>
      <c r="G3" s="5"/>
      <c r="H3" s="9"/>
    </row>
    <row r="4" spans="1:2" s="101" customFormat="1" ht="39.75" customHeight="1">
      <c r="A4" s="102" t="s">
        <v>54</v>
      </c>
      <c r="B4" s="107" t="s">
        <v>214</v>
      </c>
    </row>
    <row r="5" spans="1:2" ht="24" customHeight="1">
      <c r="A5" s="73" t="s">
        <v>176</v>
      </c>
      <c r="B5" s="78">
        <v>36</v>
      </c>
    </row>
    <row r="6" spans="1:2" ht="24" customHeight="1">
      <c r="A6" s="154" t="s">
        <v>239</v>
      </c>
      <c r="B6" s="78">
        <v>30</v>
      </c>
    </row>
    <row r="7" spans="1:2" ht="24" customHeight="1">
      <c r="A7" s="73" t="s">
        <v>179</v>
      </c>
      <c r="B7" s="78">
        <v>287</v>
      </c>
    </row>
    <row r="8" spans="1:2" ht="24" customHeight="1">
      <c r="A8" s="73" t="s">
        <v>186</v>
      </c>
      <c r="B8" s="78">
        <v>287</v>
      </c>
    </row>
    <row r="9" spans="1:2" ht="24" customHeight="1">
      <c r="A9" s="73" t="s">
        <v>188</v>
      </c>
      <c r="B9" s="78">
        <v>287</v>
      </c>
    </row>
    <row r="10" spans="1:2" ht="24" customHeight="1">
      <c r="A10" s="73" t="s">
        <v>189</v>
      </c>
      <c r="B10" s="78">
        <v>47</v>
      </c>
    </row>
    <row r="11" spans="1:2" ht="24" customHeight="1">
      <c r="A11" s="73" t="s">
        <v>194</v>
      </c>
      <c r="B11" s="78">
        <v>239</v>
      </c>
    </row>
    <row r="12" spans="1:2" ht="24" customHeight="1">
      <c r="A12" s="73" t="s">
        <v>200</v>
      </c>
      <c r="B12" s="78">
        <v>287</v>
      </c>
    </row>
    <row r="13" spans="1:2" s="13" customFormat="1" ht="24.75" customHeight="1" thickBot="1">
      <c r="A13" s="129" t="s">
        <v>224</v>
      </c>
      <c r="B13" s="124">
        <f>SUM(B5:B12)</f>
        <v>1500</v>
      </c>
    </row>
  </sheetData>
  <sheetProtection/>
  <mergeCells count="1"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34.625" style="11" customWidth="1"/>
    <col min="2" max="2" width="38.375" style="11" customWidth="1"/>
    <col min="3" max="3" width="9.125" style="0" customWidth="1"/>
  </cols>
  <sheetData>
    <row r="1" spans="1:8" s="1" customFormat="1" ht="15" customHeight="1">
      <c r="A1" s="153" t="s">
        <v>243</v>
      </c>
      <c r="B1" s="12"/>
      <c r="C1" s="16"/>
      <c r="D1" s="6"/>
      <c r="E1" s="6"/>
      <c r="F1" s="6"/>
      <c r="G1" s="4"/>
      <c r="H1" s="8"/>
    </row>
    <row r="2" spans="1:9" s="1" customFormat="1" ht="45" customHeight="1">
      <c r="A2" s="178" t="s">
        <v>51</v>
      </c>
      <c r="B2" s="178"/>
      <c r="C2" s="3"/>
      <c r="D2" s="3"/>
      <c r="E2" s="3"/>
      <c r="F2" s="3"/>
      <c r="G2" s="3"/>
      <c r="H2" s="3"/>
      <c r="I2" s="3"/>
    </row>
    <row r="3" spans="1:8" s="2" customFormat="1" ht="12.75" customHeight="1" thickBot="1">
      <c r="A3" s="10"/>
      <c r="B3" s="32" t="s">
        <v>22</v>
      </c>
      <c r="C3" s="5"/>
      <c r="D3" s="7"/>
      <c r="E3" s="7"/>
      <c r="F3" s="7"/>
      <c r="G3" s="5"/>
      <c r="H3" s="9"/>
    </row>
    <row r="4" spans="1:2" s="101" customFormat="1" ht="34.5" customHeight="1">
      <c r="A4" s="102" t="s">
        <v>54</v>
      </c>
      <c r="B4" s="107" t="s">
        <v>214</v>
      </c>
    </row>
    <row r="5" spans="1:2" ht="24" customHeight="1">
      <c r="A5" s="31" t="s">
        <v>237</v>
      </c>
      <c r="B5" s="125">
        <v>340</v>
      </c>
    </row>
    <row r="6" spans="1:2" ht="24" customHeight="1">
      <c r="A6" s="31" t="s">
        <v>177</v>
      </c>
      <c r="B6" s="125">
        <v>210</v>
      </c>
    </row>
    <row r="7" spans="1:2" ht="24" customHeight="1">
      <c r="A7" s="31" t="s">
        <v>179</v>
      </c>
      <c r="B7" s="128">
        <v>876.5</v>
      </c>
    </row>
    <row r="8" spans="1:2" ht="24" customHeight="1">
      <c r="A8" s="31" t="s">
        <v>180</v>
      </c>
      <c r="B8" s="128">
        <v>1297.5</v>
      </c>
    </row>
    <row r="9" spans="1:2" ht="24" customHeight="1">
      <c r="A9" s="31" t="s">
        <v>181</v>
      </c>
      <c r="B9" s="125">
        <v>20</v>
      </c>
    </row>
    <row r="10" spans="1:2" ht="24" customHeight="1">
      <c r="A10" s="31" t="s">
        <v>182</v>
      </c>
      <c r="B10" s="125">
        <v>113</v>
      </c>
    </row>
    <row r="11" spans="1:2" ht="24" customHeight="1">
      <c r="A11" s="31" t="s">
        <v>186</v>
      </c>
      <c r="B11" s="125">
        <v>20</v>
      </c>
    </row>
    <row r="12" spans="1:2" ht="24" customHeight="1">
      <c r="A12" s="31" t="s">
        <v>187</v>
      </c>
      <c r="B12" s="125">
        <v>194</v>
      </c>
    </row>
    <row r="13" spans="1:2" ht="24" customHeight="1">
      <c r="A13" s="31" t="s">
        <v>188</v>
      </c>
      <c r="B13" s="128">
        <v>258.5</v>
      </c>
    </row>
    <row r="14" spans="1:2" ht="24" customHeight="1">
      <c r="A14" s="31" t="s">
        <v>189</v>
      </c>
      <c r="B14" s="128">
        <v>239.5</v>
      </c>
    </row>
    <row r="15" spans="1:2" ht="24" customHeight="1">
      <c r="A15" s="31" t="s">
        <v>190</v>
      </c>
      <c r="B15" s="125">
        <v>358</v>
      </c>
    </row>
    <row r="16" spans="1:2" ht="24" customHeight="1">
      <c r="A16" s="31" t="s">
        <v>191</v>
      </c>
      <c r="B16" s="128">
        <v>664.5</v>
      </c>
    </row>
    <row r="17" spans="1:2" ht="24" customHeight="1">
      <c r="A17" s="31" t="s">
        <v>192</v>
      </c>
      <c r="B17" s="125">
        <v>546</v>
      </c>
    </row>
    <row r="18" spans="1:2" ht="24" customHeight="1">
      <c r="A18" s="31" t="s">
        <v>193</v>
      </c>
      <c r="B18" s="128">
        <v>376.5</v>
      </c>
    </row>
    <row r="19" spans="1:2" ht="24" customHeight="1">
      <c r="A19" s="31" t="s">
        <v>194</v>
      </c>
      <c r="B19" s="128">
        <v>1657.5</v>
      </c>
    </row>
    <row r="20" spans="1:2" ht="24" customHeight="1">
      <c r="A20" s="31" t="s">
        <v>196</v>
      </c>
      <c r="B20" s="128">
        <v>105.5</v>
      </c>
    </row>
    <row r="21" spans="1:2" ht="24" customHeight="1">
      <c r="A21" s="31" t="s">
        <v>197</v>
      </c>
      <c r="B21" s="125">
        <v>74</v>
      </c>
    </row>
    <row r="22" spans="1:2" ht="24" customHeight="1">
      <c r="A22" s="31" t="s">
        <v>199</v>
      </c>
      <c r="B22" s="128">
        <v>997.5</v>
      </c>
    </row>
    <row r="23" spans="1:2" ht="24" customHeight="1">
      <c r="A23" s="31" t="s">
        <v>200</v>
      </c>
      <c r="B23" s="128">
        <v>516.5</v>
      </c>
    </row>
    <row r="24" spans="1:2" ht="24" customHeight="1">
      <c r="A24" s="31" t="s">
        <v>203</v>
      </c>
      <c r="B24" s="128">
        <v>492.5</v>
      </c>
    </row>
    <row r="25" spans="1:2" ht="24" customHeight="1">
      <c r="A25" s="31" t="s">
        <v>204</v>
      </c>
      <c r="B25" s="128">
        <v>462.5</v>
      </c>
    </row>
    <row r="26" spans="1:2" ht="24" customHeight="1">
      <c r="A26" s="31" t="s">
        <v>205</v>
      </c>
      <c r="B26" s="125">
        <v>20</v>
      </c>
    </row>
    <row r="27" spans="1:2" ht="24" customHeight="1">
      <c r="A27" s="31" t="s">
        <v>206</v>
      </c>
      <c r="B27" s="125">
        <v>160</v>
      </c>
    </row>
    <row r="28" spans="1:2" s="13" customFormat="1" ht="24" customHeight="1" thickBot="1">
      <c r="A28" s="129" t="s">
        <v>225</v>
      </c>
      <c r="B28" s="124">
        <f>SUM(B5:B27)</f>
        <v>10000</v>
      </c>
    </row>
  </sheetData>
  <sheetProtection/>
  <mergeCells count="1"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2" sqref="A2:H2"/>
    </sheetView>
  </sheetViews>
  <sheetFormatPr defaultColWidth="9.00390625" defaultRowHeight="14.25"/>
  <cols>
    <col min="2" max="4" width="11.25390625" style="0" customWidth="1"/>
    <col min="5" max="6" width="11.00390625" style="0" bestFit="1" customWidth="1"/>
    <col min="7" max="7" width="8.875" style="0" bestFit="1" customWidth="1"/>
    <col min="8" max="8" width="8.75390625" style="0" customWidth="1"/>
  </cols>
  <sheetData>
    <row r="1" spans="1:8" ht="15">
      <c r="A1" s="54" t="s">
        <v>66</v>
      </c>
      <c r="B1" s="4"/>
      <c r="C1" s="6"/>
      <c r="D1" s="6"/>
      <c r="E1" s="6"/>
      <c r="F1" s="6"/>
      <c r="G1" s="4"/>
      <c r="H1" s="1"/>
    </row>
    <row r="2" spans="1:8" ht="45" customHeight="1">
      <c r="A2" s="156" t="s">
        <v>245</v>
      </c>
      <c r="B2" s="156"/>
      <c r="C2" s="156"/>
      <c r="D2" s="156"/>
      <c r="E2" s="156"/>
      <c r="F2" s="156"/>
      <c r="G2" s="156"/>
      <c r="H2" s="156"/>
    </row>
    <row r="3" spans="1:8" ht="15.75" thickBot="1">
      <c r="A3" s="165" t="s">
        <v>67</v>
      </c>
      <c r="B3" s="165"/>
      <c r="C3" s="165"/>
      <c r="D3" s="165"/>
      <c r="E3" s="165"/>
      <c r="F3" s="165"/>
      <c r="G3" s="165"/>
      <c r="H3" s="165"/>
    </row>
    <row r="4" spans="1:8" ht="19.5" customHeight="1">
      <c r="A4" s="166" t="s">
        <v>68</v>
      </c>
      <c r="B4" s="168" t="s">
        <v>69</v>
      </c>
      <c r="C4" s="170" t="s">
        <v>70</v>
      </c>
      <c r="D4" s="170"/>
      <c r="E4" s="170"/>
      <c r="F4" s="170"/>
      <c r="G4" s="170"/>
      <c r="H4" s="171" t="s">
        <v>71</v>
      </c>
    </row>
    <row r="5" spans="1:8" ht="19.5" customHeight="1">
      <c r="A5" s="167"/>
      <c r="B5" s="169"/>
      <c r="C5" s="55" t="s">
        <v>72</v>
      </c>
      <c r="D5" s="56" t="s">
        <v>73</v>
      </c>
      <c r="E5" s="57" t="s">
        <v>74</v>
      </c>
      <c r="F5" s="57" t="s">
        <v>75</v>
      </c>
      <c r="G5" s="56" t="s">
        <v>76</v>
      </c>
      <c r="H5" s="172"/>
    </row>
    <row r="6" spans="1:8" ht="18.75" customHeight="1">
      <c r="A6" s="58" t="s">
        <v>29</v>
      </c>
      <c r="B6" s="94">
        <f>C6+D6+E6+F6+G6+H6</f>
        <v>312470</v>
      </c>
      <c r="C6" s="94">
        <v>233642</v>
      </c>
      <c r="D6" s="94">
        <v>46385</v>
      </c>
      <c r="E6" s="94">
        <v>0</v>
      </c>
      <c r="F6" s="94">
        <v>18349</v>
      </c>
      <c r="G6" s="94">
        <v>9054</v>
      </c>
      <c r="H6" s="95">
        <v>5040</v>
      </c>
    </row>
    <row r="7" spans="1:8" ht="18.75" customHeight="1">
      <c r="A7" s="58" t="s">
        <v>30</v>
      </c>
      <c r="B7" s="94">
        <f aca="true" t="shared" si="0" ref="B7:B37">C7+D7+E7+F7+G7+H7</f>
        <v>179003</v>
      </c>
      <c r="C7" s="94">
        <v>120720</v>
      </c>
      <c r="D7" s="94">
        <v>34233</v>
      </c>
      <c r="E7" s="94">
        <v>15210</v>
      </c>
      <c r="F7" s="94">
        <v>6792</v>
      </c>
      <c r="G7" s="94">
        <v>0</v>
      </c>
      <c r="H7" s="95">
        <v>2048</v>
      </c>
    </row>
    <row r="8" spans="1:8" ht="18.75" customHeight="1">
      <c r="A8" s="58" t="s">
        <v>0</v>
      </c>
      <c r="B8" s="94">
        <f t="shared" si="0"/>
        <v>460153</v>
      </c>
      <c r="C8" s="94">
        <v>330736</v>
      </c>
      <c r="D8" s="94">
        <v>70022</v>
      </c>
      <c r="E8" s="94">
        <v>28753</v>
      </c>
      <c r="F8" s="94">
        <v>24012</v>
      </c>
      <c r="G8" s="94">
        <v>127</v>
      </c>
      <c r="H8" s="95">
        <v>6503</v>
      </c>
    </row>
    <row r="9" spans="1:8" ht="18.75" customHeight="1">
      <c r="A9" s="58" t="s">
        <v>1</v>
      </c>
      <c r="B9" s="94">
        <f t="shared" si="0"/>
        <v>187319</v>
      </c>
      <c r="C9" s="94">
        <v>144221</v>
      </c>
      <c r="D9" s="94">
        <v>18924</v>
      </c>
      <c r="E9" s="94">
        <v>13747</v>
      </c>
      <c r="F9" s="94">
        <v>6281</v>
      </c>
      <c r="G9" s="94">
        <v>4</v>
      </c>
      <c r="H9" s="95">
        <v>4142</v>
      </c>
    </row>
    <row r="10" spans="1:8" ht="18.75" customHeight="1">
      <c r="A10" s="58" t="s">
        <v>77</v>
      </c>
      <c r="B10" s="94">
        <f t="shared" si="0"/>
        <v>292015</v>
      </c>
      <c r="C10" s="94">
        <v>236560</v>
      </c>
      <c r="D10" s="94">
        <v>13765</v>
      </c>
      <c r="E10" s="94">
        <v>18378</v>
      </c>
      <c r="F10" s="94">
        <v>18578</v>
      </c>
      <c r="G10" s="94">
        <v>0</v>
      </c>
      <c r="H10" s="95">
        <v>4734</v>
      </c>
    </row>
    <row r="11" spans="1:8" ht="18.75" customHeight="1">
      <c r="A11" s="58" t="s">
        <v>31</v>
      </c>
      <c r="B11" s="94">
        <f t="shared" si="0"/>
        <v>452638</v>
      </c>
      <c r="C11" s="94">
        <v>329603</v>
      </c>
      <c r="D11" s="94">
        <v>46809</v>
      </c>
      <c r="E11" s="94">
        <v>48215</v>
      </c>
      <c r="F11" s="94">
        <v>21438</v>
      </c>
      <c r="G11" s="94">
        <v>30</v>
      </c>
      <c r="H11" s="95">
        <v>6543</v>
      </c>
    </row>
    <row r="12" spans="1:8" ht="18.75" customHeight="1">
      <c r="A12" s="58" t="s">
        <v>3</v>
      </c>
      <c r="B12" s="94">
        <f t="shared" si="0"/>
        <v>209310</v>
      </c>
      <c r="C12" s="94">
        <v>167382</v>
      </c>
      <c r="D12" s="94">
        <v>11423</v>
      </c>
      <c r="E12" s="94">
        <v>14174</v>
      </c>
      <c r="F12" s="94">
        <v>13407</v>
      </c>
      <c r="G12" s="94">
        <v>6</v>
      </c>
      <c r="H12" s="95">
        <v>2918</v>
      </c>
    </row>
    <row r="13" spans="1:8" ht="18.75" customHeight="1">
      <c r="A13" s="58" t="s">
        <v>4</v>
      </c>
      <c r="B13" s="94">
        <f t="shared" si="0"/>
        <v>302428</v>
      </c>
      <c r="C13" s="94">
        <v>262110</v>
      </c>
      <c r="D13" s="94">
        <v>14987</v>
      </c>
      <c r="E13" s="94">
        <v>5287</v>
      </c>
      <c r="F13" s="94">
        <v>15561</v>
      </c>
      <c r="G13" s="94">
        <v>0</v>
      </c>
      <c r="H13" s="95">
        <v>4483</v>
      </c>
    </row>
    <row r="14" spans="1:8" ht="18.75" customHeight="1">
      <c r="A14" s="58" t="s">
        <v>32</v>
      </c>
      <c r="B14" s="94">
        <f t="shared" si="0"/>
        <v>222246</v>
      </c>
      <c r="C14" s="94">
        <v>162360</v>
      </c>
      <c r="D14" s="94">
        <v>26645</v>
      </c>
      <c r="E14" s="94">
        <v>18338</v>
      </c>
      <c r="F14" s="94">
        <v>10292</v>
      </c>
      <c r="G14" s="94">
        <v>1</v>
      </c>
      <c r="H14" s="95">
        <v>4610</v>
      </c>
    </row>
    <row r="15" spans="1:8" ht="18.75" customHeight="1">
      <c r="A15" s="58" t="s">
        <v>33</v>
      </c>
      <c r="B15" s="94">
        <f t="shared" si="0"/>
        <v>901210</v>
      </c>
      <c r="C15" s="94">
        <v>647884</v>
      </c>
      <c r="D15" s="94">
        <v>106759</v>
      </c>
      <c r="E15" s="94">
        <v>77748</v>
      </c>
      <c r="F15" s="94">
        <v>55795</v>
      </c>
      <c r="G15" s="94">
        <v>0</v>
      </c>
      <c r="H15" s="95">
        <v>13024</v>
      </c>
    </row>
    <row r="16" spans="1:8" ht="18.75" customHeight="1">
      <c r="A16" s="58" t="s">
        <v>34</v>
      </c>
      <c r="B16" s="94">
        <f t="shared" si="0"/>
        <v>758982</v>
      </c>
      <c r="C16" s="94">
        <v>527575</v>
      </c>
      <c r="D16" s="94">
        <v>87422</v>
      </c>
      <c r="E16" s="94">
        <v>98886</v>
      </c>
      <c r="F16" s="94">
        <v>33226</v>
      </c>
      <c r="G16" s="94">
        <v>0</v>
      </c>
      <c r="H16" s="95">
        <v>11873</v>
      </c>
    </row>
    <row r="17" spans="1:8" ht="18.75" customHeight="1">
      <c r="A17" s="58" t="s">
        <v>5</v>
      </c>
      <c r="B17" s="94">
        <f t="shared" si="0"/>
        <v>321471</v>
      </c>
      <c r="C17" s="94">
        <v>197650</v>
      </c>
      <c r="D17" s="94">
        <v>50812</v>
      </c>
      <c r="E17" s="94">
        <v>58607</v>
      </c>
      <c r="F17" s="94">
        <v>8953</v>
      </c>
      <c r="G17" s="94">
        <v>0</v>
      </c>
      <c r="H17" s="95">
        <v>5449</v>
      </c>
    </row>
    <row r="18" spans="1:8" ht="18.75" customHeight="1">
      <c r="A18" s="58" t="s">
        <v>35</v>
      </c>
      <c r="B18" s="94">
        <f t="shared" si="0"/>
        <v>374882</v>
      </c>
      <c r="C18" s="94">
        <v>283362</v>
      </c>
      <c r="D18" s="94">
        <v>37301</v>
      </c>
      <c r="E18" s="94">
        <v>27561</v>
      </c>
      <c r="F18" s="94">
        <v>20726</v>
      </c>
      <c r="G18" s="94">
        <v>0</v>
      </c>
      <c r="H18" s="95">
        <v>5932</v>
      </c>
    </row>
    <row r="19" spans="1:8" ht="18.75" customHeight="1">
      <c r="A19" s="58" t="s">
        <v>6</v>
      </c>
      <c r="B19" s="94">
        <f t="shared" si="0"/>
        <v>164850</v>
      </c>
      <c r="C19" s="94">
        <v>104497</v>
      </c>
      <c r="D19" s="94">
        <v>28673</v>
      </c>
      <c r="E19" s="94">
        <v>21775</v>
      </c>
      <c r="F19" s="94">
        <v>7591</v>
      </c>
      <c r="G19" s="94">
        <v>0</v>
      </c>
      <c r="H19" s="95">
        <v>2314</v>
      </c>
    </row>
    <row r="20" spans="1:8" ht="18.75" customHeight="1">
      <c r="A20" s="58" t="s">
        <v>36</v>
      </c>
      <c r="B20" s="94">
        <f t="shared" si="0"/>
        <v>843062</v>
      </c>
      <c r="C20" s="94">
        <v>570062</v>
      </c>
      <c r="D20" s="94">
        <v>125112</v>
      </c>
      <c r="E20" s="94">
        <v>87891</v>
      </c>
      <c r="F20" s="94">
        <v>48300</v>
      </c>
      <c r="G20" s="94">
        <v>37</v>
      </c>
      <c r="H20" s="95">
        <v>11660</v>
      </c>
    </row>
    <row r="21" spans="1:8" ht="18.75" customHeight="1">
      <c r="A21" s="58" t="s">
        <v>7</v>
      </c>
      <c r="B21" s="94">
        <f t="shared" si="0"/>
        <v>503826</v>
      </c>
      <c r="C21" s="94">
        <v>341749</v>
      </c>
      <c r="D21" s="94">
        <v>84116</v>
      </c>
      <c r="E21" s="94">
        <v>40940</v>
      </c>
      <c r="F21" s="94">
        <v>28910</v>
      </c>
      <c r="G21" s="94">
        <v>0</v>
      </c>
      <c r="H21" s="95">
        <v>8111</v>
      </c>
    </row>
    <row r="22" spans="1:8" ht="18.75" customHeight="1">
      <c r="A22" s="58" t="s">
        <v>8</v>
      </c>
      <c r="B22" s="94">
        <f t="shared" si="0"/>
        <v>449685</v>
      </c>
      <c r="C22" s="94">
        <v>291874</v>
      </c>
      <c r="D22" s="94">
        <v>73398</v>
      </c>
      <c r="E22" s="94">
        <v>62866</v>
      </c>
      <c r="F22" s="94">
        <v>15383</v>
      </c>
      <c r="G22" s="94">
        <v>0</v>
      </c>
      <c r="H22" s="95">
        <v>6164</v>
      </c>
    </row>
    <row r="23" spans="1:8" ht="18.75" customHeight="1">
      <c r="A23" s="58" t="s">
        <v>9</v>
      </c>
      <c r="B23" s="94">
        <f t="shared" si="0"/>
        <v>373379</v>
      </c>
      <c r="C23" s="94">
        <v>203235</v>
      </c>
      <c r="D23" s="94">
        <v>82636</v>
      </c>
      <c r="E23" s="94">
        <v>64954</v>
      </c>
      <c r="F23" s="94">
        <v>17089</v>
      </c>
      <c r="G23" s="94">
        <v>0</v>
      </c>
      <c r="H23" s="95">
        <v>5465</v>
      </c>
    </row>
    <row r="24" spans="1:8" ht="18.75" customHeight="1">
      <c r="A24" s="58" t="s">
        <v>37</v>
      </c>
      <c r="B24" s="94">
        <f t="shared" si="0"/>
        <v>1078468</v>
      </c>
      <c r="C24" s="94">
        <v>731441</v>
      </c>
      <c r="D24" s="94">
        <v>172062</v>
      </c>
      <c r="E24" s="94">
        <v>72720</v>
      </c>
      <c r="F24" s="94">
        <v>76871</v>
      </c>
      <c r="G24" s="94">
        <v>547</v>
      </c>
      <c r="H24" s="95">
        <v>24827</v>
      </c>
    </row>
    <row r="25" spans="1:8" ht="18.75" customHeight="1">
      <c r="A25" s="58" t="s">
        <v>10</v>
      </c>
      <c r="B25" s="94">
        <f t="shared" si="0"/>
        <v>207721</v>
      </c>
      <c r="C25" s="94">
        <v>129747</v>
      </c>
      <c r="D25" s="94">
        <v>38593</v>
      </c>
      <c r="E25" s="94">
        <v>26438</v>
      </c>
      <c r="F25" s="94">
        <v>8572</v>
      </c>
      <c r="G25" s="94">
        <v>0</v>
      </c>
      <c r="H25" s="95">
        <v>4371</v>
      </c>
    </row>
    <row r="26" spans="1:8" ht="18.75" customHeight="1">
      <c r="A26" s="58" t="s">
        <v>11</v>
      </c>
      <c r="B26" s="94">
        <f t="shared" si="0"/>
        <v>73460</v>
      </c>
      <c r="C26" s="94">
        <v>49582</v>
      </c>
      <c r="D26" s="94">
        <v>11367</v>
      </c>
      <c r="E26" s="94">
        <v>9380</v>
      </c>
      <c r="F26" s="94">
        <v>1954</v>
      </c>
      <c r="G26" s="94">
        <v>0</v>
      </c>
      <c r="H26" s="95">
        <v>1177</v>
      </c>
    </row>
    <row r="27" spans="1:8" ht="18.75" customHeight="1">
      <c r="A27" s="58" t="s">
        <v>12</v>
      </c>
      <c r="B27" s="94">
        <f t="shared" si="0"/>
        <v>206749</v>
      </c>
      <c r="C27" s="94">
        <v>122153</v>
      </c>
      <c r="D27" s="94">
        <v>50730</v>
      </c>
      <c r="E27" s="94">
        <v>22215</v>
      </c>
      <c r="F27" s="94">
        <v>8666</v>
      </c>
      <c r="G27" s="94">
        <v>0</v>
      </c>
      <c r="H27" s="95">
        <v>2985</v>
      </c>
    </row>
    <row r="28" spans="1:8" ht="18.75" customHeight="1">
      <c r="A28" s="58" t="s">
        <v>13</v>
      </c>
      <c r="B28" s="94">
        <f t="shared" si="0"/>
        <v>386632</v>
      </c>
      <c r="C28" s="94">
        <v>282386</v>
      </c>
      <c r="D28" s="94">
        <v>31034</v>
      </c>
      <c r="E28" s="94">
        <v>38593</v>
      </c>
      <c r="F28" s="94">
        <v>25672</v>
      </c>
      <c r="G28" s="94">
        <v>0</v>
      </c>
      <c r="H28" s="95">
        <v>8947</v>
      </c>
    </row>
    <row r="29" spans="1:8" ht="18.75" customHeight="1">
      <c r="A29" s="58" t="s">
        <v>14</v>
      </c>
      <c r="B29" s="94">
        <f t="shared" si="0"/>
        <v>176539</v>
      </c>
      <c r="C29" s="94">
        <v>141784</v>
      </c>
      <c r="D29" s="94">
        <v>14408</v>
      </c>
      <c r="E29" s="94">
        <v>9081</v>
      </c>
      <c r="F29" s="94">
        <v>6304</v>
      </c>
      <c r="G29" s="94">
        <v>0</v>
      </c>
      <c r="H29" s="95">
        <v>4962</v>
      </c>
    </row>
    <row r="30" spans="1:8" ht="18.75" customHeight="1">
      <c r="A30" s="58" t="s">
        <v>15</v>
      </c>
      <c r="B30" s="94">
        <f t="shared" si="0"/>
        <v>422338</v>
      </c>
      <c r="C30" s="94">
        <v>309463</v>
      </c>
      <c r="D30" s="94">
        <v>44394</v>
      </c>
      <c r="E30" s="94">
        <v>38372</v>
      </c>
      <c r="F30" s="94">
        <v>20627</v>
      </c>
      <c r="G30" s="94">
        <v>0</v>
      </c>
      <c r="H30" s="95">
        <v>9482</v>
      </c>
    </row>
    <row r="31" spans="1:8" ht="18.75" customHeight="1">
      <c r="A31" s="58" t="s">
        <v>16</v>
      </c>
      <c r="B31" s="94">
        <f t="shared" si="0"/>
        <v>64430</v>
      </c>
      <c r="C31" s="94">
        <v>57858</v>
      </c>
      <c r="D31" s="94">
        <v>496</v>
      </c>
      <c r="E31" s="94">
        <v>0</v>
      </c>
      <c r="F31" s="94">
        <v>5368</v>
      </c>
      <c r="G31" s="94">
        <v>0</v>
      </c>
      <c r="H31" s="95">
        <v>708</v>
      </c>
    </row>
    <row r="32" spans="1:8" ht="18.75" customHeight="1">
      <c r="A32" s="58" t="s">
        <v>17</v>
      </c>
      <c r="B32" s="94">
        <f t="shared" si="0"/>
        <v>384973</v>
      </c>
      <c r="C32" s="94">
        <v>277628</v>
      </c>
      <c r="D32" s="94">
        <v>56544</v>
      </c>
      <c r="E32" s="94">
        <v>26918</v>
      </c>
      <c r="F32" s="94">
        <v>15711</v>
      </c>
      <c r="G32" s="94">
        <v>0</v>
      </c>
      <c r="H32" s="95">
        <v>8172</v>
      </c>
    </row>
    <row r="33" spans="1:8" ht="18.75" customHeight="1">
      <c r="A33" s="58" t="s">
        <v>18</v>
      </c>
      <c r="B33" s="94">
        <f t="shared" si="0"/>
        <v>200261</v>
      </c>
      <c r="C33" s="94">
        <v>157980</v>
      </c>
      <c r="D33" s="94">
        <v>10258</v>
      </c>
      <c r="E33" s="94">
        <v>20716</v>
      </c>
      <c r="F33" s="94">
        <v>8750</v>
      </c>
      <c r="G33" s="94">
        <v>43</v>
      </c>
      <c r="H33" s="95">
        <v>2514</v>
      </c>
    </row>
    <row r="34" spans="1:8" ht="18.75" customHeight="1">
      <c r="A34" s="58" t="s">
        <v>19</v>
      </c>
      <c r="B34" s="94">
        <f t="shared" si="0"/>
        <v>62451</v>
      </c>
      <c r="C34" s="94">
        <v>51574</v>
      </c>
      <c r="D34" s="94">
        <v>3170</v>
      </c>
      <c r="E34" s="94">
        <v>4229</v>
      </c>
      <c r="F34" s="94">
        <v>2710</v>
      </c>
      <c r="G34" s="94">
        <v>0</v>
      </c>
      <c r="H34" s="95">
        <v>768</v>
      </c>
    </row>
    <row r="35" spans="1:8" ht="18.75" customHeight="1">
      <c r="A35" s="58" t="s">
        <v>20</v>
      </c>
      <c r="B35" s="94">
        <f t="shared" si="0"/>
        <v>82841</v>
      </c>
      <c r="C35" s="94">
        <v>62062</v>
      </c>
      <c r="D35" s="94">
        <v>3190</v>
      </c>
      <c r="E35" s="94">
        <v>7957</v>
      </c>
      <c r="F35" s="94">
        <v>3940</v>
      </c>
      <c r="G35" s="94">
        <v>0</v>
      </c>
      <c r="H35" s="95">
        <v>5692</v>
      </c>
    </row>
    <row r="36" spans="1:8" ht="18.75" customHeight="1">
      <c r="A36" s="58" t="s">
        <v>21</v>
      </c>
      <c r="B36" s="94">
        <f t="shared" si="0"/>
        <v>199308</v>
      </c>
      <c r="C36" s="94">
        <v>161625</v>
      </c>
      <c r="D36" s="94">
        <v>16906</v>
      </c>
      <c r="E36" s="94">
        <v>0</v>
      </c>
      <c r="F36" s="94">
        <v>16745</v>
      </c>
      <c r="G36" s="94">
        <v>0</v>
      </c>
      <c r="H36" s="95">
        <v>4032</v>
      </c>
    </row>
    <row r="37" spans="1:8" ht="24.75" customHeight="1" thickBot="1">
      <c r="A37" s="130" t="s">
        <v>216</v>
      </c>
      <c r="B37" s="131">
        <f t="shared" si="0"/>
        <v>10855100</v>
      </c>
      <c r="C37" s="131">
        <f aca="true" t="shared" si="1" ref="C37:H37">SUM(C6:C36)</f>
        <v>7690505</v>
      </c>
      <c r="D37" s="131">
        <f t="shared" si="1"/>
        <v>1412574</v>
      </c>
      <c r="E37" s="131">
        <f t="shared" si="1"/>
        <v>979949</v>
      </c>
      <c r="F37" s="131">
        <f t="shared" si="1"/>
        <v>572573</v>
      </c>
      <c r="G37" s="131">
        <f t="shared" si="1"/>
        <v>9849</v>
      </c>
      <c r="H37" s="131">
        <f t="shared" si="1"/>
        <v>189650</v>
      </c>
    </row>
  </sheetData>
  <sheetProtection/>
  <mergeCells count="6">
    <mergeCell ref="A2:H2"/>
    <mergeCell ref="A3:H3"/>
    <mergeCell ref="A4:A5"/>
    <mergeCell ref="B4:B5"/>
    <mergeCell ref="C4:G4"/>
    <mergeCell ref="H4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2" sqref="A2:G2"/>
    </sheetView>
  </sheetViews>
  <sheetFormatPr defaultColWidth="9.00390625" defaultRowHeight="14.25"/>
  <cols>
    <col min="1" max="1" width="9.00390625" style="0" customWidth="1"/>
    <col min="2" max="2" width="11.375" style="0" hidden="1" customWidth="1"/>
    <col min="3" max="7" width="12.625" style="0" customWidth="1"/>
    <col min="8" max="8" width="12.625" style="0" bestFit="1" customWidth="1"/>
  </cols>
  <sheetData>
    <row r="1" spans="1:6" ht="15" customHeight="1">
      <c r="A1" s="173" t="s">
        <v>41</v>
      </c>
      <c r="B1" s="173"/>
      <c r="C1" s="173"/>
      <c r="D1" s="173"/>
      <c r="E1" s="173"/>
      <c r="F1" s="44"/>
    </row>
    <row r="2" spans="1:7" ht="45" customHeight="1">
      <c r="A2" s="174" t="s">
        <v>211</v>
      </c>
      <c r="B2" s="174"/>
      <c r="C2" s="174"/>
      <c r="D2" s="174"/>
      <c r="E2" s="174"/>
      <c r="F2" s="174"/>
      <c r="G2" s="174"/>
    </row>
    <row r="3" spans="1:7" ht="15.75" customHeight="1" thickBot="1">
      <c r="A3" s="175" t="s">
        <v>22</v>
      </c>
      <c r="B3" s="176"/>
      <c r="C3" s="176"/>
      <c r="D3" s="176"/>
      <c r="E3" s="176"/>
      <c r="F3" s="176"/>
      <c r="G3" s="176"/>
    </row>
    <row r="4" spans="1:8" s="42" customFormat="1" ht="24.75" customHeight="1">
      <c r="A4" s="151" t="s">
        <v>231</v>
      </c>
      <c r="B4" s="137" t="s">
        <v>28</v>
      </c>
      <c r="C4" s="137" t="s">
        <v>78</v>
      </c>
      <c r="D4" s="138" t="s">
        <v>79</v>
      </c>
      <c r="E4" s="137" t="s">
        <v>80</v>
      </c>
      <c r="F4" s="139" t="s">
        <v>81</v>
      </c>
      <c r="G4" s="147" t="s">
        <v>228</v>
      </c>
      <c r="H4" s="41"/>
    </row>
    <row r="5" spans="1:8" ht="16.5" customHeight="1">
      <c r="A5" s="59" t="s">
        <v>82</v>
      </c>
      <c r="B5" s="60"/>
      <c r="C5" s="60">
        <v>0</v>
      </c>
      <c r="D5" s="61">
        <v>0</v>
      </c>
      <c r="E5" s="60">
        <v>0</v>
      </c>
      <c r="F5" s="60">
        <v>0</v>
      </c>
      <c r="G5" s="63">
        <v>17104</v>
      </c>
      <c r="H5" s="43"/>
    </row>
    <row r="6" spans="1:7" ht="16.5" customHeight="1">
      <c r="A6" s="59" t="s">
        <v>83</v>
      </c>
      <c r="B6" s="60">
        <f aca="true" t="shared" si="0" ref="B6:B36">SUM(C6:E6,G6)</f>
        <v>9183</v>
      </c>
      <c r="C6" s="60">
        <v>1494</v>
      </c>
      <c r="D6" s="61">
        <v>1091</v>
      </c>
      <c r="E6" s="60">
        <v>1752</v>
      </c>
      <c r="F6" s="61">
        <v>509</v>
      </c>
      <c r="G6" s="63">
        <f>C6+D6+E6+F6</f>
        <v>4846</v>
      </c>
    </row>
    <row r="7" spans="1:7" ht="16.5" customHeight="1">
      <c r="A7" s="59" t="s">
        <v>84</v>
      </c>
      <c r="B7" s="60">
        <f t="shared" si="0"/>
        <v>3849</v>
      </c>
      <c r="C7" s="60">
        <v>1259</v>
      </c>
      <c r="D7" s="61">
        <v>110</v>
      </c>
      <c r="E7" s="60">
        <v>390</v>
      </c>
      <c r="F7" s="61">
        <v>331</v>
      </c>
      <c r="G7" s="63">
        <f aca="true" t="shared" si="1" ref="G7:G37">C7+D7+E7+F7</f>
        <v>2090</v>
      </c>
    </row>
    <row r="8" spans="1:7" ht="16.5" customHeight="1">
      <c r="A8" s="59" t="s">
        <v>85</v>
      </c>
      <c r="B8" s="60">
        <f t="shared" si="0"/>
        <v>18368</v>
      </c>
      <c r="C8" s="60">
        <v>6072</v>
      </c>
      <c r="D8" s="61">
        <v>1027</v>
      </c>
      <c r="E8" s="60">
        <v>1690</v>
      </c>
      <c r="F8" s="61">
        <v>790</v>
      </c>
      <c r="G8" s="63">
        <f t="shared" si="1"/>
        <v>9579</v>
      </c>
    </row>
    <row r="9" spans="1:7" ht="16.5" customHeight="1">
      <c r="A9" s="59" t="s">
        <v>86</v>
      </c>
      <c r="B9" s="60">
        <f t="shared" si="0"/>
        <v>12539</v>
      </c>
      <c r="C9" s="60">
        <v>3498</v>
      </c>
      <c r="D9" s="61">
        <v>728</v>
      </c>
      <c r="E9" s="60">
        <v>1558</v>
      </c>
      <c r="F9" s="61">
        <v>971</v>
      </c>
      <c r="G9" s="63">
        <f t="shared" si="1"/>
        <v>6755</v>
      </c>
    </row>
    <row r="10" spans="1:7" ht="16.5" customHeight="1">
      <c r="A10" s="59" t="s">
        <v>87</v>
      </c>
      <c r="B10" s="60">
        <f t="shared" si="0"/>
        <v>14472</v>
      </c>
      <c r="C10" s="60">
        <v>3512</v>
      </c>
      <c r="D10" s="61">
        <v>1617</v>
      </c>
      <c r="E10" s="60">
        <v>1737</v>
      </c>
      <c r="F10" s="61">
        <v>740</v>
      </c>
      <c r="G10" s="63">
        <f t="shared" si="1"/>
        <v>7606</v>
      </c>
    </row>
    <row r="11" spans="1:7" ht="16.5" customHeight="1">
      <c r="A11" s="59" t="s">
        <v>88</v>
      </c>
      <c r="B11" s="60">
        <f t="shared" si="0"/>
        <v>13808</v>
      </c>
      <c r="C11" s="60">
        <v>4175</v>
      </c>
      <c r="D11" s="61">
        <v>616</v>
      </c>
      <c r="E11" s="60">
        <v>1615</v>
      </c>
      <c r="F11" s="61">
        <v>996</v>
      </c>
      <c r="G11" s="63">
        <f t="shared" si="1"/>
        <v>7402</v>
      </c>
    </row>
    <row r="12" spans="1:7" ht="16.5" customHeight="1">
      <c r="A12" s="59" t="s">
        <v>89</v>
      </c>
      <c r="B12" s="60">
        <f t="shared" si="0"/>
        <v>11520</v>
      </c>
      <c r="C12" s="60">
        <v>3306</v>
      </c>
      <c r="D12" s="61">
        <v>395</v>
      </c>
      <c r="E12" s="60">
        <v>1738</v>
      </c>
      <c r="F12" s="61">
        <v>642</v>
      </c>
      <c r="G12" s="63">
        <f t="shared" si="1"/>
        <v>6081</v>
      </c>
    </row>
    <row r="13" spans="1:7" ht="16.5" customHeight="1">
      <c r="A13" s="59" t="s">
        <v>90</v>
      </c>
      <c r="B13" s="60">
        <f t="shared" si="0"/>
        <v>13740</v>
      </c>
      <c r="C13" s="60">
        <v>4180</v>
      </c>
      <c r="D13" s="61">
        <v>785</v>
      </c>
      <c r="E13" s="60">
        <v>1525</v>
      </c>
      <c r="F13" s="61">
        <v>760</v>
      </c>
      <c r="G13" s="63">
        <f t="shared" si="1"/>
        <v>7250</v>
      </c>
    </row>
    <row r="14" spans="1:7" ht="16.5" customHeight="1">
      <c r="A14" s="59" t="s">
        <v>91</v>
      </c>
      <c r="B14" s="60">
        <f t="shared" si="0"/>
        <v>6599</v>
      </c>
      <c r="C14" s="60">
        <v>1835</v>
      </c>
      <c r="D14" s="61">
        <v>1100</v>
      </c>
      <c r="E14" s="60">
        <v>201</v>
      </c>
      <c r="F14" s="61">
        <v>327</v>
      </c>
      <c r="G14" s="63">
        <f t="shared" si="1"/>
        <v>3463</v>
      </c>
    </row>
    <row r="15" spans="1:7" ht="16.5" customHeight="1">
      <c r="A15" s="59" t="s">
        <v>92</v>
      </c>
      <c r="B15" s="60">
        <f t="shared" si="0"/>
        <v>21370</v>
      </c>
      <c r="C15" s="60">
        <v>6271</v>
      </c>
      <c r="D15" s="61">
        <v>1582</v>
      </c>
      <c r="E15" s="60">
        <v>2379</v>
      </c>
      <c r="F15" s="61">
        <v>906</v>
      </c>
      <c r="G15" s="63">
        <f t="shared" si="1"/>
        <v>11138</v>
      </c>
    </row>
    <row r="16" spans="1:7" ht="16.5" customHeight="1">
      <c r="A16" s="59" t="s">
        <v>93</v>
      </c>
      <c r="B16" s="60">
        <f t="shared" si="0"/>
        <v>13568</v>
      </c>
      <c r="C16" s="60">
        <v>4481</v>
      </c>
      <c r="D16" s="61">
        <v>544</v>
      </c>
      <c r="E16" s="60">
        <v>1457</v>
      </c>
      <c r="F16" s="61">
        <v>604</v>
      </c>
      <c r="G16" s="63">
        <f t="shared" si="1"/>
        <v>7086</v>
      </c>
    </row>
    <row r="17" spans="1:7" ht="16.5" customHeight="1">
      <c r="A17" s="59" t="s">
        <v>94</v>
      </c>
      <c r="B17" s="60">
        <f t="shared" si="0"/>
        <v>17604</v>
      </c>
      <c r="C17" s="60">
        <v>6420</v>
      </c>
      <c r="D17" s="61">
        <v>652</v>
      </c>
      <c r="E17" s="60">
        <v>1274</v>
      </c>
      <c r="F17" s="61">
        <v>912</v>
      </c>
      <c r="G17" s="63">
        <f t="shared" si="1"/>
        <v>9258</v>
      </c>
    </row>
    <row r="18" spans="1:7" ht="16.5" customHeight="1">
      <c r="A18" s="59" t="s">
        <v>95</v>
      </c>
      <c r="B18" s="60">
        <f t="shared" si="0"/>
        <v>10957</v>
      </c>
      <c r="C18" s="60">
        <v>2887</v>
      </c>
      <c r="D18" s="61">
        <v>523</v>
      </c>
      <c r="E18" s="60">
        <v>1706</v>
      </c>
      <c r="F18" s="61">
        <v>725</v>
      </c>
      <c r="G18" s="63">
        <f t="shared" si="1"/>
        <v>5841</v>
      </c>
    </row>
    <row r="19" spans="1:7" ht="16.5" customHeight="1">
      <c r="A19" s="59" t="s">
        <v>96</v>
      </c>
      <c r="B19" s="60">
        <f t="shared" si="0"/>
        <v>16430</v>
      </c>
      <c r="C19" s="60">
        <v>4594</v>
      </c>
      <c r="D19" s="61">
        <v>1609</v>
      </c>
      <c r="E19" s="60">
        <v>1570</v>
      </c>
      <c r="F19" s="61">
        <v>884</v>
      </c>
      <c r="G19" s="63">
        <f t="shared" si="1"/>
        <v>8657</v>
      </c>
    </row>
    <row r="20" spans="1:7" ht="16.5" customHeight="1">
      <c r="A20" s="59" t="s">
        <v>97</v>
      </c>
      <c r="B20" s="60">
        <f t="shared" si="0"/>
        <v>23313</v>
      </c>
      <c r="C20" s="60">
        <v>7620</v>
      </c>
      <c r="D20" s="61">
        <v>822</v>
      </c>
      <c r="E20" s="60">
        <v>2683</v>
      </c>
      <c r="F20" s="61">
        <v>1063</v>
      </c>
      <c r="G20" s="63">
        <f t="shared" si="1"/>
        <v>12188</v>
      </c>
    </row>
    <row r="21" spans="1:7" ht="16.5" customHeight="1">
      <c r="A21" s="59" t="s">
        <v>98</v>
      </c>
      <c r="B21" s="60">
        <f t="shared" si="0"/>
        <v>26631</v>
      </c>
      <c r="C21" s="60">
        <v>6887</v>
      </c>
      <c r="D21" s="61">
        <v>1944</v>
      </c>
      <c r="E21" s="60">
        <v>3996</v>
      </c>
      <c r="F21" s="61">
        <v>977</v>
      </c>
      <c r="G21" s="63">
        <f t="shared" si="1"/>
        <v>13804</v>
      </c>
    </row>
    <row r="22" spans="1:7" ht="16.5" customHeight="1">
      <c r="A22" s="59" t="s">
        <v>99</v>
      </c>
      <c r="B22" s="60">
        <f t="shared" si="0"/>
        <v>18958</v>
      </c>
      <c r="C22" s="60">
        <v>5244</v>
      </c>
      <c r="D22" s="61">
        <v>1619</v>
      </c>
      <c r="E22" s="60">
        <v>2165</v>
      </c>
      <c r="F22" s="61">
        <v>902</v>
      </c>
      <c r="G22" s="63">
        <f t="shared" si="1"/>
        <v>9930</v>
      </c>
    </row>
    <row r="23" spans="1:7" ht="16.5" customHeight="1">
      <c r="A23" s="59" t="s">
        <v>100</v>
      </c>
      <c r="B23" s="60">
        <f t="shared" si="0"/>
        <v>23535</v>
      </c>
      <c r="C23" s="60">
        <v>6470</v>
      </c>
      <c r="D23" s="61">
        <v>1733</v>
      </c>
      <c r="E23" s="60">
        <v>2994</v>
      </c>
      <c r="F23" s="61">
        <v>1141</v>
      </c>
      <c r="G23" s="63">
        <f t="shared" si="1"/>
        <v>12338</v>
      </c>
    </row>
    <row r="24" spans="1:7" ht="16.5" customHeight="1">
      <c r="A24" s="59" t="s">
        <v>101</v>
      </c>
      <c r="B24" s="60">
        <f t="shared" si="0"/>
        <v>14266</v>
      </c>
      <c r="C24" s="60">
        <v>4516</v>
      </c>
      <c r="D24" s="61">
        <v>724</v>
      </c>
      <c r="E24" s="60">
        <v>1504</v>
      </c>
      <c r="F24" s="61">
        <v>778</v>
      </c>
      <c r="G24" s="63">
        <f t="shared" si="1"/>
        <v>7522</v>
      </c>
    </row>
    <row r="25" spans="1:7" ht="16.5" customHeight="1">
      <c r="A25" s="59" t="s">
        <v>102</v>
      </c>
      <c r="B25" s="60">
        <f t="shared" si="0"/>
        <v>18847</v>
      </c>
      <c r="C25" s="60">
        <v>4692</v>
      </c>
      <c r="D25" s="61">
        <v>1669</v>
      </c>
      <c r="E25" s="60">
        <v>2556</v>
      </c>
      <c r="F25" s="61">
        <v>1013</v>
      </c>
      <c r="G25" s="63">
        <f t="shared" si="1"/>
        <v>9930</v>
      </c>
    </row>
    <row r="26" spans="1:7" ht="16.5" customHeight="1">
      <c r="A26" s="59" t="s">
        <v>103</v>
      </c>
      <c r="B26" s="60">
        <f t="shared" si="0"/>
        <v>6922</v>
      </c>
      <c r="C26" s="60">
        <v>2323</v>
      </c>
      <c r="D26" s="61">
        <v>170</v>
      </c>
      <c r="E26" s="60">
        <v>620</v>
      </c>
      <c r="F26" s="61">
        <v>696</v>
      </c>
      <c r="G26" s="63">
        <f t="shared" si="1"/>
        <v>3809</v>
      </c>
    </row>
    <row r="27" spans="1:7" ht="16.5" customHeight="1">
      <c r="A27" s="59" t="s">
        <v>104</v>
      </c>
      <c r="B27" s="60">
        <f t="shared" si="0"/>
        <v>11013</v>
      </c>
      <c r="C27" s="60">
        <v>3820</v>
      </c>
      <c r="D27" s="61">
        <v>260</v>
      </c>
      <c r="E27" s="60">
        <v>1023</v>
      </c>
      <c r="F27" s="61">
        <v>807</v>
      </c>
      <c r="G27" s="63">
        <f t="shared" si="1"/>
        <v>5910</v>
      </c>
    </row>
    <row r="28" spans="1:7" ht="16.5" customHeight="1">
      <c r="A28" s="59" t="s">
        <v>105</v>
      </c>
      <c r="B28" s="60">
        <f t="shared" si="0"/>
        <v>24495</v>
      </c>
      <c r="C28" s="60">
        <v>8056</v>
      </c>
      <c r="D28" s="61">
        <v>1094</v>
      </c>
      <c r="E28" s="60">
        <v>2493</v>
      </c>
      <c r="F28" s="61">
        <v>1209</v>
      </c>
      <c r="G28" s="63">
        <f t="shared" si="1"/>
        <v>12852</v>
      </c>
    </row>
    <row r="29" spans="1:7" ht="16.5" customHeight="1">
      <c r="A29" s="59" t="s">
        <v>106</v>
      </c>
      <c r="B29" s="60">
        <f t="shared" si="0"/>
        <v>12445</v>
      </c>
      <c r="C29" s="60">
        <v>3783</v>
      </c>
      <c r="D29" s="61">
        <v>559</v>
      </c>
      <c r="E29" s="60">
        <v>1469</v>
      </c>
      <c r="F29" s="61">
        <v>823</v>
      </c>
      <c r="G29" s="63">
        <f t="shared" si="1"/>
        <v>6634</v>
      </c>
    </row>
    <row r="30" spans="1:7" ht="16.5" customHeight="1">
      <c r="A30" s="59" t="s">
        <v>107</v>
      </c>
      <c r="B30" s="60">
        <f t="shared" si="0"/>
        <v>13848</v>
      </c>
      <c r="C30" s="60">
        <v>3785</v>
      </c>
      <c r="D30" s="61">
        <v>785</v>
      </c>
      <c r="E30" s="60">
        <v>1921</v>
      </c>
      <c r="F30" s="61">
        <v>866</v>
      </c>
      <c r="G30" s="63">
        <f t="shared" si="1"/>
        <v>7357</v>
      </c>
    </row>
    <row r="31" spans="1:7" ht="16.5" customHeight="1">
      <c r="A31" s="59" t="s">
        <v>108</v>
      </c>
      <c r="B31" s="60">
        <f t="shared" si="0"/>
        <v>13932</v>
      </c>
      <c r="C31" s="60">
        <v>2470</v>
      </c>
      <c r="D31" s="61">
        <v>488</v>
      </c>
      <c r="E31" s="60">
        <v>3626</v>
      </c>
      <c r="F31" s="61">
        <v>764</v>
      </c>
      <c r="G31" s="63">
        <f t="shared" si="1"/>
        <v>7348</v>
      </c>
    </row>
    <row r="32" spans="1:7" ht="16.5" customHeight="1">
      <c r="A32" s="59" t="s">
        <v>109</v>
      </c>
      <c r="B32" s="60">
        <f t="shared" si="0"/>
        <v>16323</v>
      </c>
      <c r="C32" s="60">
        <v>3753</v>
      </c>
      <c r="D32" s="61">
        <v>1646</v>
      </c>
      <c r="E32" s="60">
        <v>2282</v>
      </c>
      <c r="F32" s="61">
        <v>961</v>
      </c>
      <c r="G32" s="63">
        <f t="shared" si="1"/>
        <v>8642</v>
      </c>
    </row>
    <row r="33" spans="1:7" ht="16.5" customHeight="1">
      <c r="A33" s="59" t="s">
        <v>110</v>
      </c>
      <c r="B33" s="60">
        <f t="shared" si="0"/>
        <v>12869</v>
      </c>
      <c r="C33" s="60">
        <v>3618</v>
      </c>
      <c r="D33" s="61">
        <v>553</v>
      </c>
      <c r="E33" s="60">
        <v>1874</v>
      </c>
      <c r="F33" s="61">
        <v>779</v>
      </c>
      <c r="G33" s="63">
        <f t="shared" si="1"/>
        <v>6824</v>
      </c>
    </row>
    <row r="34" spans="1:7" ht="16.5" customHeight="1">
      <c r="A34" s="59" t="s">
        <v>111</v>
      </c>
      <c r="B34" s="60">
        <f t="shared" si="0"/>
        <v>11233</v>
      </c>
      <c r="C34" s="60">
        <v>2571</v>
      </c>
      <c r="D34" s="61">
        <v>1296</v>
      </c>
      <c r="E34" s="60">
        <v>1434</v>
      </c>
      <c r="F34" s="61">
        <v>631</v>
      </c>
      <c r="G34" s="63">
        <f t="shared" si="1"/>
        <v>5932</v>
      </c>
    </row>
    <row r="35" spans="1:7" ht="16.5" customHeight="1">
      <c r="A35" s="59" t="s">
        <v>112</v>
      </c>
      <c r="B35" s="60">
        <f t="shared" si="0"/>
        <v>8818</v>
      </c>
      <c r="C35" s="60">
        <v>2515</v>
      </c>
      <c r="D35" s="61">
        <v>191</v>
      </c>
      <c r="E35" s="60">
        <v>1402</v>
      </c>
      <c r="F35" s="61">
        <v>602</v>
      </c>
      <c r="G35" s="63">
        <f t="shared" si="1"/>
        <v>4710</v>
      </c>
    </row>
    <row r="36" spans="1:7" ht="16.5" customHeight="1">
      <c r="A36" s="59" t="s">
        <v>113</v>
      </c>
      <c r="B36" s="60">
        <f t="shared" si="0"/>
        <v>19582</v>
      </c>
      <c r="C36" s="60">
        <v>2965</v>
      </c>
      <c r="D36" s="61">
        <v>1618</v>
      </c>
      <c r="E36" s="60">
        <v>4810</v>
      </c>
      <c r="F36" s="61">
        <v>796</v>
      </c>
      <c r="G36" s="63">
        <f t="shared" si="1"/>
        <v>10189</v>
      </c>
    </row>
    <row r="37" spans="1:7" ht="16.5" customHeight="1">
      <c r="A37" s="59" t="s">
        <v>114</v>
      </c>
      <c r="B37" s="60">
        <f>SUM(C37:G37)</f>
        <v>5850</v>
      </c>
      <c r="C37" s="60">
        <v>2000</v>
      </c>
      <c r="D37" s="61">
        <v>450</v>
      </c>
      <c r="E37" s="60">
        <v>380</v>
      </c>
      <c r="F37" s="60">
        <v>95</v>
      </c>
      <c r="G37" s="62">
        <f t="shared" si="1"/>
        <v>2925</v>
      </c>
    </row>
    <row r="38" spans="1:7" s="13" customFormat="1" ht="19.5" customHeight="1" thickBot="1">
      <c r="A38" s="96" t="s">
        <v>216</v>
      </c>
      <c r="B38" s="97"/>
      <c r="C38" s="97">
        <f>SUM(C5:C37)</f>
        <v>131072</v>
      </c>
      <c r="D38" s="97">
        <f>SUM(D5:D37)</f>
        <v>30000</v>
      </c>
      <c r="E38" s="97">
        <f>SUM(E5:E37)</f>
        <v>59824</v>
      </c>
      <c r="F38" s="97">
        <f>SUM(F5:F37)</f>
        <v>25000</v>
      </c>
      <c r="G38" s="98">
        <f>SUM(G5:G37)</f>
        <v>263000</v>
      </c>
    </row>
  </sheetData>
  <sheetProtection/>
  <mergeCells count="3">
    <mergeCell ref="A1:E1"/>
    <mergeCell ref="A2:G2"/>
    <mergeCell ref="A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A2" sqref="A2:B2"/>
    </sheetView>
  </sheetViews>
  <sheetFormatPr defaultColWidth="9.00390625" defaultRowHeight="14.25"/>
  <cols>
    <col min="1" max="2" width="34.625" style="0" customWidth="1"/>
  </cols>
  <sheetData>
    <row r="1" spans="1:2" s="47" customFormat="1" ht="15" customHeight="1">
      <c r="A1" s="140" t="s">
        <v>39</v>
      </c>
      <c r="B1" s="46"/>
    </row>
    <row r="2" spans="1:2" s="99" customFormat="1" ht="45" customHeight="1">
      <c r="A2" s="177" t="s">
        <v>213</v>
      </c>
      <c r="B2" s="177"/>
    </row>
    <row r="3" spans="1:2" s="47" customFormat="1" ht="15.75" thickBot="1">
      <c r="A3" s="45"/>
      <c r="B3" s="72" t="s">
        <v>175</v>
      </c>
    </row>
    <row r="4" spans="1:2" s="101" customFormat="1" ht="24.75" customHeight="1">
      <c r="A4" s="100" t="s">
        <v>54</v>
      </c>
      <c r="B4" s="135" t="s">
        <v>214</v>
      </c>
    </row>
    <row r="5" spans="1:2" ht="16.5" customHeight="1">
      <c r="A5" s="40" t="s">
        <v>40</v>
      </c>
      <c r="B5" s="109">
        <v>33482</v>
      </c>
    </row>
    <row r="6" spans="1:2" ht="16.5" customHeight="1">
      <c r="A6" s="40" t="s">
        <v>29</v>
      </c>
      <c r="B6" s="109">
        <v>1121</v>
      </c>
    </row>
    <row r="7" spans="1:2" ht="16.5" customHeight="1">
      <c r="A7" s="40" t="s">
        <v>30</v>
      </c>
      <c r="B7" s="109">
        <v>10412</v>
      </c>
    </row>
    <row r="8" spans="1:2" ht="16.5" customHeight="1">
      <c r="A8" s="40" t="s">
        <v>0</v>
      </c>
      <c r="B8" s="109">
        <v>9332</v>
      </c>
    </row>
    <row r="9" spans="1:2" ht="16.5" customHeight="1">
      <c r="A9" s="40" t="s">
        <v>1</v>
      </c>
      <c r="B9" s="109">
        <v>5016</v>
      </c>
    </row>
    <row r="10" spans="1:2" ht="16.5" customHeight="1">
      <c r="A10" s="40" t="s">
        <v>2</v>
      </c>
      <c r="B10" s="109">
        <v>11324</v>
      </c>
    </row>
    <row r="11" spans="1:2" ht="16.5" customHeight="1">
      <c r="A11" s="40" t="s">
        <v>31</v>
      </c>
      <c r="B11" s="109">
        <v>5064</v>
      </c>
    </row>
    <row r="12" spans="1:2" ht="16.5" customHeight="1">
      <c r="A12" s="40" t="s">
        <v>3</v>
      </c>
      <c r="B12" s="109">
        <v>5694</v>
      </c>
    </row>
    <row r="13" spans="1:2" ht="16.5" customHeight="1">
      <c r="A13" s="40" t="s">
        <v>4</v>
      </c>
      <c r="B13" s="109">
        <v>10342</v>
      </c>
    </row>
    <row r="14" spans="1:2" ht="16.5" customHeight="1">
      <c r="A14" s="40" t="s">
        <v>32</v>
      </c>
      <c r="B14" s="109">
        <v>770</v>
      </c>
    </row>
    <row r="15" spans="1:2" ht="16.5" customHeight="1">
      <c r="A15" s="40" t="s">
        <v>33</v>
      </c>
      <c r="B15" s="109">
        <v>1637</v>
      </c>
    </row>
    <row r="16" spans="1:2" ht="16.5" customHeight="1">
      <c r="A16" s="40" t="s">
        <v>34</v>
      </c>
      <c r="B16" s="109">
        <v>1887</v>
      </c>
    </row>
    <row r="17" spans="1:2" ht="16.5" customHeight="1">
      <c r="A17" s="40" t="s">
        <v>5</v>
      </c>
      <c r="B17" s="109">
        <v>7079</v>
      </c>
    </row>
    <row r="18" spans="1:2" ht="16.5" customHeight="1">
      <c r="A18" s="40" t="s">
        <v>35</v>
      </c>
      <c r="B18" s="109">
        <v>5648</v>
      </c>
    </row>
    <row r="19" spans="1:2" ht="16.5" customHeight="1">
      <c r="A19" s="40" t="s">
        <v>6</v>
      </c>
      <c r="B19" s="109">
        <v>9104</v>
      </c>
    </row>
    <row r="20" spans="1:2" ht="16.5" customHeight="1">
      <c r="A20" s="40" t="s">
        <v>36</v>
      </c>
      <c r="B20" s="109">
        <v>5390</v>
      </c>
    </row>
    <row r="21" spans="1:2" ht="16.5" customHeight="1">
      <c r="A21" s="40" t="s">
        <v>7</v>
      </c>
      <c r="B21" s="109">
        <v>8454</v>
      </c>
    </row>
    <row r="22" spans="1:2" ht="16.5" customHeight="1">
      <c r="A22" s="40" t="s">
        <v>8</v>
      </c>
      <c r="B22" s="109">
        <v>4873</v>
      </c>
    </row>
    <row r="23" spans="1:2" ht="16.5" customHeight="1">
      <c r="A23" s="40" t="s">
        <v>9</v>
      </c>
      <c r="B23" s="109">
        <v>9067</v>
      </c>
    </row>
    <row r="24" spans="1:2" ht="16.5" customHeight="1">
      <c r="A24" s="40" t="s">
        <v>37</v>
      </c>
      <c r="B24" s="109">
        <v>2483</v>
      </c>
    </row>
    <row r="25" spans="1:2" ht="16.5" customHeight="1">
      <c r="A25" s="40" t="s">
        <v>10</v>
      </c>
      <c r="B25" s="109">
        <v>9882</v>
      </c>
    </row>
    <row r="26" spans="1:2" ht="16.5" customHeight="1">
      <c r="A26" s="40" t="s">
        <v>11</v>
      </c>
      <c r="B26" s="109">
        <v>5599</v>
      </c>
    </row>
    <row r="27" spans="1:2" ht="16.5" customHeight="1">
      <c r="A27" s="40" t="s">
        <v>12</v>
      </c>
      <c r="B27" s="109">
        <v>9588</v>
      </c>
    </row>
    <row r="28" spans="1:2" ht="16.5" customHeight="1">
      <c r="A28" s="40" t="s">
        <v>13</v>
      </c>
      <c r="B28" s="109">
        <v>8461</v>
      </c>
    </row>
    <row r="29" spans="1:2" ht="16.5" customHeight="1">
      <c r="A29" s="40" t="s">
        <v>14</v>
      </c>
      <c r="B29" s="109">
        <v>7731</v>
      </c>
    </row>
    <row r="30" spans="1:2" ht="16.5" customHeight="1">
      <c r="A30" s="40" t="s">
        <v>15</v>
      </c>
      <c r="B30" s="109">
        <v>10411</v>
      </c>
    </row>
    <row r="31" spans="1:2" ht="16.5" customHeight="1">
      <c r="A31" s="40" t="s">
        <v>16</v>
      </c>
      <c r="B31" s="109">
        <v>4853</v>
      </c>
    </row>
    <row r="32" spans="1:2" ht="16.5" customHeight="1">
      <c r="A32" s="40" t="s">
        <v>17</v>
      </c>
      <c r="B32" s="109">
        <v>10688</v>
      </c>
    </row>
    <row r="33" spans="1:2" ht="16.5" customHeight="1">
      <c r="A33" s="40" t="s">
        <v>18</v>
      </c>
      <c r="B33" s="109">
        <v>9733</v>
      </c>
    </row>
    <row r="34" spans="1:2" ht="16.5" customHeight="1">
      <c r="A34" s="40" t="s">
        <v>19</v>
      </c>
      <c r="B34" s="109">
        <v>8639</v>
      </c>
    </row>
    <row r="35" spans="1:2" ht="16.5" customHeight="1">
      <c r="A35" s="40" t="s">
        <v>20</v>
      </c>
      <c r="B35" s="109">
        <v>6385</v>
      </c>
    </row>
    <row r="36" spans="1:2" ht="16.5" customHeight="1">
      <c r="A36" s="40" t="s">
        <v>21</v>
      </c>
      <c r="B36" s="109">
        <v>19465</v>
      </c>
    </row>
    <row r="37" spans="1:2" ht="16.5" customHeight="1">
      <c r="A37" s="40" t="s">
        <v>38</v>
      </c>
      <c r="B37" s="109">
        <v>3386</v>
      </c>
    </row>
    <row r="38" spans="1:2" s="13" customFormat="1" ht="24.75" customHeight="1" thickBot="1">
      <c r="A38" s="96" t="s">
        <v>215</v>
      </c>
      <c r="B38" s="110">
        <v>263000</v>
      </c>
    </row>
  </sheetData>
  <sheetProtection/>
  <mergeCells count="1"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A2" sqref="A2:B2"/>
    </sheetView>
  </sheetViews>
  <sheetFormatPr defaultColWidth="9.00390625" defaultRowHeight="14.25"/>
  <cols>
    <col min="1" max="2" width="35.75390625" style="11" customWidth="1"/>
  </cols>
  <sheetData>
    <row r="1" spans="1:2" ht="15" customHeight="1">
      <c r="A1" s="141" t="s">
        <v>226</v>
      </c>
      <c r="B1" s="18"/>
    </row>
    <row r="2" spans="1:2" ht="45" customHeight="1">
      <c r="A2" s="156" t="s">
        <v>227</v>
      </c>
      <c r="B2" s="156"/>
    </row>
    <row r="3" spans="1:2" ht="15.75" thickBot="1">
      <c r="A3" s="26"/>
      <c r="B3" s="148" t="s">
        <v>229</v>
      </c>
    </row>
    <row r="4" spans="1:2" s="101" customFormat="1" ht="28.5" customHeight="1">
      <c r="A4" s="150" t="s">
        <v>68</v>
      </c>
      <c r="B4" s="147" t="s">
        <v>212</v>
      </c>
    </row>
    <row r="5" spans="1:2" ht="18" customHeight="1">
      <c r="A5" s="59" t="s">
        <v>83</v>
      </c>
      <c r="B5" s="145">
        <v>443</v>
      </c>
    </row>
    <row r="6" spans="1:2" ht="18" customHeight="1">
      <c r="A6" s="59" t="s">
        <v>84</v>
      </c>
      <c r="B6" s="145">
        <v>350</v>
      </c>
    </row>
    <row r="7" spans="1:2" ht="18" customHeight="1">
      <c r="A7" s="59" t="s">
        <v>85</v>
      </c>
      <c r="B7" s="145">
        <v>6257</v>
      </c>
    </row>
    <row r="8" spans="1:2" ht="18" customHeight="1">
      <c r="A8" s="59" t="s">
        <v>86</v>
      </c>
      <c r="B8" s="145">
        <v>4129</v>
      </c>
    </row>
    <row r="9" spans="1:2" ht="18" customHeight="1">
      <c r="A9" s="59" t="s">
        <v>87</v>
      </c>
      <c r="B9" s="145">
        <v>2993</v>
      </c>
    </row>
    <row r="10" spans="1:2" ht="18" customHeight="1">
      <c r="A10" s="59" t="s">
        <v>88</v>
      </c>
      <c r="B10" s="145">
        <v>1575</v>
      </c>
    </row>
    <row r="11" spans="1:2" ht="18" customHeight="1">
      <c r="A11" s="59" t="s">
        <v>89</v>
      </c>
      <c r="B11" s="145">
        <v>1213</v>
      </c>
    </row>
    <row r="12" spans="1:2" ht="18" customHeight="1">
      <c r="A12" s="59" t="s">
        <v>90</v>
      </c>
      <c r="B12" s="145">
        <v>2814</v>
      </c>
    </row>
    <row r="13" spans="1:2" ht="18" customHeight="1">
      <c r="A13" s="59" t="s">
        <v>91</v>
      </c>
      <c r="B13" s="145">
        <v>465</v>
      </c>
    </row>
    <row r="14" spans="1:2" ht="18" customHeight="1">
      <c r="A14" s="59" t="s">
        <v>92</v>
      </c>
      <c r="B14" s="145">
        <v>2730</v>
      </c>
    </row>
    <row r="15" spans="1:2" ht="18" customHeight="1">
      <c r="A15" s="59" t="s">
        <v>93</v>
      </c>
      <c r="B15" s="145">
        <v>2002</v>
      </c>
    </row>
    <row r="16" spans="1:2" ht="18" customHeight="1">
      <c r="A16" s="59" t="s">
        <v>94</v>
      </c>
      <c r="B16" s="145">
        <v>3997</v>
      </c>
    </row>
    <row r="17" spans="1:2" ht="18" customHeight="1">
      <c r="A17" s="59" t="s">
        <v>95</v>
      </c>
      <c r="B17" s="145">
        <v>1667</v>
      </c>
    </row>
    <row r="18" spans="1:2" ht="18" customHeight="1">
      <c r="A18" s="59" t="s">
        <v>96</v>
      </c>
      <c r="B18" s="145">
        <v>4216</v>
      </c>
    </row>
    <row r="19" spans="1:2" ht="18" customHeight="1">
      <c r="A19" s="59" t="s">
        <v>97</v>
      </c>
      <c r="B19" s="145">
        <v>4102</v>
      </c>
    </row>
    <row r="20" spans="1:2" ht="18" customHeight="1">
      <c r="A20" s="59" t="s">
        <v>98</v>
      </c>
      <c r="B20" s="145">
        <v>7810</v>
      </c>
    </row>
    <row r="21" spans="1:2" ht="18" customHeight="1">
      <c r="A21" s="59" t="s">
        <v>99</v>
      </c>
      <c r="B21" s="145">
        <v>2502</v>
      </c>
    </row>
    <row r="22" spans="1:2" ht="18" customHeight="1">
      <c r="A22" s="59" t="s">
        <v>100</v>
      </c>
      <c r="B22" s="145">
        <v>5145</v>
      </c>
    </row>
    <row r="23" spans="1:2" ht="18" customHeight="1">
      <c r="A23" s="59" t="s">
        <v>101</v>
      </c>
      <c r="B23" s="145">
        <v>4887</v>
      </c>
    </row>
    <row r="24" spans="1:2" ht="18" customHeight="1">
      <c r="A24" s="59" t="s">
        <v>102</v>
      </c>
      <c r="B24" s="145">
        <v>3968</v>
      </c>
    </row>
    <row r="25" spans="1:2" ht="18" customHeight="1">
      <c r="A25" s="59" t="s">
        <v>103</v>
      </c>
      <c r="B25" s="145">
        <v>901</v>
      </c>
    </row>
    <row r="26" spans="1:2" ht="18" customHeight="1">
      <c r="A26" s="59" t="s">
        <v>104</v>
      </c>
      <c r="B26" s="145">
        <v>1938</v>
      </c>
    </row>
    <row r="27" spans="1:2" ht="18" customHeight="1">
      <c r="A27" s="59" t="s">
        <v>105</v>
      </c>
      <c r="B27" s="145">
        <v>5031</v>
      </c>
    </row>
    <row r="28" spans="1:2" ht="18" customHeight="1">
      <c r="A28" s="59" t="s">
        <v>106</v>
      </c>
      <c r="B28" s="145">
        <v>3970</v>
      </c>
    </row>
    <row r="29" spans="1:2" ht="18" customHeight="1">
      <c r="A29" s="59" t="s">
        <v>107</v>
      </c>
      <c r="B29" s="145">
        <v>4359</v>
      </c>
    </row>
    <row r="30" spans="1:2" ht="18" customHeight="1">
      <c r="A30" s="59" t="s">
        <v>108</v>
      </c>
      <c r="B30" s="145">
        <v>1035</v>
      </c>
    </row>
    <row r="31" spans="1:2" ht="18" customHeight="1">
      <c r="A31" s="59" t="s">
        <v>109</v>
      </c>
      <c r="B31" s="145">
        <v>3265</v>
      </c>
    </row>
    <row r="32" spans="1:2" ht="18" customHeight="1">
      <c r="A32" s="59" t="s">
        <v>110</v>
      </c>
      <c r="B32" s="145">
        <v>2857</v>
      </c>
    </row>
    <row r="33" spans="1:2" ht="18" customHeight="1">
      <c r="A33" s="59" t="s">
        <v>111</v>
      </c>
      <c r="B33" s="145">
        <v>1274</v>
      </c>
    </row>
    <row r="34" spans="1:2" ht="18" customHeight="1">
      <c r="A34" s="59" t="s">
        <v>112</v>
      </c>
      <c r="B34" s="145">
        <v>802</v>
      </c>
    </row>
    <row r="35" spans="1:2" ht="18" customHeight="1">
      <c r="A35" s="59" t="s">
        <v>113</v>
      </c>
      <c r="B35" s="145">
        <v>2729</v>
      </c>
    </row>
    <row r="36" spans="1:2" ht="18" customHeight="1">
      <c r="A36" s="59" t="s">
        <v>114</v>
      </c>
      <c r="B36" s="145">
        <v>574</v>
      </c>
    </row>
    <row r="37" spans="1:2" s="13" customFormat="1" ht="24.75" customHeight="1" thickBot="1">
      <c r="A37" s="105" t="s">
        <v>216</v>
      </c>
      <c r="B37" s="146">
        <f>SUM(B5:B36)</f>
        <v>92000</v>
      </c>
    </row>
  </sheetData>
  <sheetProtection/>
  <mergeCells count="1"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A2" sqref="A2:B2"/>
    </sheetView>
  </sheetViews>
  <sheetFormatPr defaultColWidth="9.00390625" defaultRowHeight="14.25"/>
  <cols>
    <col min="1" max="2" width="35.75390625" style="11" customWidth="1"/>
  </cols>
  <sheetData>
    <row r="1" spans="1:2" ht="15" customHeight="1">
      <c r="A1" s="149" t="s">
        <v>27</v>
      </c>
      <c r="B1" s="12"/>
    </row>
    <row r="2" spans="1:2" ht="45" customHeight="1">
      <c r="A2" s="156" t="s">
        <v>230</v>
      </c>
      <c r="B2" s="156"/>
    </row>
    <row r="3" spans="1:2" ht="15.75" thickBot="1">
      <c r="A3" s="26"/>
      <c r="B3" s="148" t="s">
        <v>22</v>
      </c>
    </row>
    <row r="4" spans="1:2" s="101" customFormat="1" ht="28.5" customHeight="1">
      <c r="A4" s="150" t="s">
        <v>68</v>
      </c>
      <c r="B4" s="147" t="s">
        <v>212</v>
      </c>
    </row>
    <row r="5" spans="1:2" ht="18" customHeight="1">
      <c r="A5" s="59" t="s">
        <v>83</v>
      </c>
      <c r="B5" s="145">
        <v>354</v>
      </c>
    </row>
    <row r="6" spans="1:2" ht="18" customHeight="1">
      <c r="A6" s="59" t="s">
        <v>84</v>
      </c>
      <c r="B6" s="145">
        <v>277</v>
      </c>
    </row>
    <row r="7" spans="1:2" ht="18" customHeight="1">
      <c r="A7" s="59" t="s">
        <v>85</v>
      </c>
      <c r="B7" s="145">
        <v>3416</v>
      </c>
    </row>
    <row r="8" spans="1:2" ht="18" customHeight="1">
      <c r="A8" s="59" t="s">
        <v>86</v>
      </c>
      <c r="B8" s="145">
        <v>1806</v>
      </c>
    </row>
    <row r="9" spans="1:2" ht="18" customHeight="1">
      <c r="A9" s="59" t="s">
        <v>87</v>
      </c>
      <c r="B9" s="145">
        <v>1494</v>
      </c>
    </row>
    <row r="10" spans="1:2" ht="18" customHeight="1">
      <c r="A10" s="59" t="s">
        <v>88</v>
      </c>
      <c r="B10" s="145">
        <v>1487</v>
      </c>
    </row>
    <row r="11" spans="1:2" ht="18" customHeight="1">
      <c r="A11" s="59" t="s">
        <v>89</v>
      </c>
      <c r="B11" s="145">
        <v>1244</v>
      </c>
    </row>
    <row r="12" spans="1:2" ht="18" customHeight="1">
      <c r="A12" s="59" t="s">
        <v>90</v>
      </c>
      <c r="B12" s="145">
        <v>1583</v>
      </c>
    </row>
    <row r="13" spans="1:2" ht="18" customHeight="1">
      <c r="A13" s="59" t="s">
        <v>91</v>
      </c>
      <c r="B13" s="145">
        <v>305</v>
      </c>
    </row>
    <row r="14" spans="1:2" ht="18" customHeight="1">
      <c r="A14" s="59" t="s">
        <v>92</v>
      </c>
      <c r="B14" s="145">
        <v>2492</v>
      </c>
    </row>
    <row r="15" spans="1:2" ht="18" customHeight="1">
      <c r="A15" s="59" t="s">
        <v>93</v>
      </c>
      <c r="B15" s="145">
        <v>1941</v>
      </c>
    </row>
    <row r="16" spans="1:2" ht="18" customHeight="1">
      <c r="A16" s="59" t="s">
        <v>94</v>
      </c>
      <c r="B16" s="145">
        <v>2701</v>
      </c>
    </row>
    <row r="17" spans="1:2" ht="18" customHeight="1">
      <c r="A17" s="59" t="s">
        <v>95</v>
      </c>
      <c r="B17" s="145">
        <v>1610</v>
      </c>
    </row>
    <row r="18" spans="1:2" ht="18" customHeight="1">
      <c r="A18" s="59" t="s">
        <v>96</v>
      </c>
      <c r="B18" s="145">
        <v>2478</v>
      </c>
    </row>
    <row r="19" spans="1:2" ht="18" customHeight="1">
      <c r="A19" s="59" t="s">
        <v>97</v>
      </c>
      <c r="B19" s="145">
        <v>3230</v>
      </c>
    </row>
    <row r="20" spans="1:2" ht="18" customHeight="1">
      <c r="A20" s="59" t="s">
        <v>98</v>
      </c>
      <c r="B20" s="145">
        <v>4223</v>
      </c>
    </row>
    <row r="21" spans="1:2" ht="18" customHeight="1">
      <c r="A21" s="59" t="s">
        <v>99</v>
      </c>
      <c r="B21" s="145">
        <v>2220</v>
      </c>
    </row>
    <row r="22" spans="1:2" ht="18" customHeight="1">
      <c r="A22" s="59" t="s">
        <v>100</v>
      </c>
      <c r="B22" s="145">
        <v>3482</v>
      </c>
    </row>
    <row r="23" spans="1:2" ht="18" customHeight="1">
      <c r="A23" s="59" t="s">
        <v>101</v>
      </c>
      <c r="B23" s="145">
        <v>2672</v>
      </c>
    </row>
    <row r="24" spans="1:2" ht="18" customHeight="1">
      <c r="A24" s="59" t="s">
        <v>102</v>
      </c>
      <c r="B24" s="145">
        <v>2762</v>
      </c>
    </row>
    <row r="25" spans="1:2" ht="18" customHeight="1">
      <c r="A25" s="59" t="s">
        <v>103</v>
      </c>
      <c r="B25" s="145">
        <v>516</v>
      </c>
    </row>
    <row r="26" spans="1:2" ht="18" customHeight="1">
      <c r="A26" s="59" t="s">
        <v>104</v>
      </c>
      <c r="B26" s="145">
        <v>1948</v>
      </c>
    </row>
    <row r="27" spans="1:2" ht="18" customHeight="1">
      <c r="A27" s="59" t="s">
        <v>105</v>
      </c>
      <c r="B27" s="145">
        <v>7895</v>
      </c>
    </row>
    <row r="28" spans="1:2" ht="18" customHeight="1">
      <c r="A28" s="59" t="s">
        <v>106</v>
      </c>
      <c r="B28" s="145">
        <v>3116</v>
      </c>
    </row>
    <row r="29" spans="1:2" ht="18" customHeight="1">
      <c r="A29" s="59" t="s">
        <v>107</v>
      </c>
      <c r="B29" s="145">
        <v>2851</v>
      </c>
    </row>
    <row r="30" spans="1:2" ht="18" customHeight="1">
      <c r="A30" s="59" t="s">
        <v>108</v>
      </c>
      <c r="B30" s="145">
        <v>1014</v>
      </c>
    </row>
    <row r="31" spans="1:2" ht="18" customHeight="1">
      <c r="A31" s="59" t="s">
        <v>109</v>
      </c>
      <c r="B31" s="145">
        <v>2715</v>
      </c>
    </row>
    <row r="32" spans="1:2" ht="18" customHeight="1">
      <c r="A32" s="59" t="s">
        <v>110</v>
      </c>
      <c r="B32" s="145">
        <v>2464</v>
      </c>
    </row>
    <row r="33" spans="1:2" ht="18" customHeight="1">
      <c r="A33" s="59" t="s">
        <v>111</v>
      </c>
      <c r="B33" s="145">
        <v>745</v>
      </c>
    </row>
    <row r="34" spans="1:2" ht="18" customHeight="1">
      <c r="A34" s="59" t="s">
        <v>112</v>
      </c>
      <c r="B34" s="145">
        <v>516</v>
      </c>
    </row>
    <row r="35" spans="1:2" ht="18" customHeight="1">
      <c r="A35" s="59" t="s">
        <v>113</v>
      </c>
      <c r="B35" s="145">
        <v>1978</v>
      </c>
    </row>
    <row r="36" spans="1:2" ht="18" customHeight="1">
      <c r="A36" s="59" t="s">
        <v>114</v>
      </c>
      <c r="B36" s="145">
        <v>455</v>
      </c>
    </row>
    <row r="37" spans="1:2" s="13" customFormat="1" ht="24.75" customHeight="1" thickBot="1">
      <c r="A37" s="105" t="s">
        <v>216</v>
      </c>
      <c r="B37" s="146">
        <f>SUM(B5:B36)</f>
        <v>67990</v>
      </c>
    </row>
  </sheetData>
  <sheetProtection/>
  <mergeCells count="1"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A2" sqref="A2:D2"/>
    </sheetView>
  </sheetViews>
  <sheetFormatPr defaultColWidth="9.00390625" defaultRowHeight="14.25"/>
  <cols>
    <col min="1" max="3" width="20.75390625" style="11" customWidth="1"/>
    <col min="4" max="4" width="12.75390625" style="0" customWidth="1"/>
  </cols>
  <sheetData>
    <row r="1" spans="1:3" ht="15" customHeight="1">
      <c r="A1" s="149" t="s">
        <v>24</v>
      </c>
      <c r="B1" s="18"/>
      <c r="C1" s="12"/>
    </row>
    <row r="2" spans="1:4" ht="45" customHeight="1">
      <c r="A2" s="178" t="s">
        <v>233</v>
      </c>
      <c r="B2" s="156"/>
      <c r="C2" s="156"/>
      <c r="D2" s="156"/>
    </row>
    <row r="3" spans="1:4" ht="15.75" thickBot="1">
      <c r="A3" s="26"/>
      <c r="B3" s="26"/>
      <c r="C3" s="25"/>
      <c r="D3" s="136" t="s">
        <v>22</v>
      </c>
    </row>
    <row r="4" spans="1:4" s="101" customFormat="1" ht="28.5" customHeight="1">
      <c r="A4" s="150" t="s">
        <v>68</v>
      </c>
      <c r="B4" s="103" t="s">
        <v>115</v>
      </c>
      <c r="C4" s="152" t="s">
        <v>232</v>
      </c>
      <c r="D4" s="134" t="s">
        <v>214</v>
      </c>
    </row>
    <row r="5" spans="1:4" s="101" customFormat="1" ht="18" customHeight="1">
      <c r="A5" s="59" t="s">
        <v>116</v>
      </c>
      <c r="B5" s="71">
        <v>9760</v>
      </c>
      <c r="C5" s="71">
        <v>50</v>
      </c>
      <c r="D5" s="104">
        <f aca="true" t="shared" si="0" ref="D5:D37">SUM(B5:C5)</f>
        <v>9810</v>
      </c>
    </row>
    <row r="6" spans="1:4" ht="18" customHeight="1">
      <c r="A6" s="59" t="s">
        <v>83</v>
      </c>
      <c r="B6" s="71">
        <v>280</v>
      </c>
      <c r="C6" s="71">
        <v>250</v>
      </c>
      <c r="D6" s="104">
        <f t="shared" si="0"/>
        <v>530</v>
      </c>
    </row>
    <row r="7" spans="1:4" ht="18" customHeight="1">
      <c r="A7" s="59" t="s">
        <v>84</v>
      </c>
      <c r="B7" s="71">
        <v>0</v>
      </c>
      <c r="C7" s="71">
        <v>50</v>
      </c>
      <c r="D7" s="104">
        <f t="shared" si="0"/>
        <v>50</v>
      </c>
    </row>
    <row r="8" spans="1:4" ht="18" customHeight="1">
      <c r="A8" s="59" t="s">
        <v>85</v>
      </c>
      <c r="B8" s="71">
        <v>2176.25</v>
      </c>
      <c r="C8" s="71">
        <v>200</v>
      </c>
      <c r="D8" s="104">
        <f t="shared" si="0"/>
        <v>2376.25</v>
      </c>
    </row>
    <row r="9" spans="1:4" ht="18" customHeight="1">
      <c r="A9" s="59" t="s">
        <v>86</v>
      </c>
      <c r="B9" s="71">
        <v>506.25</v>
      </c>
      <c r="C9" s="71">
        <v>150</v>
      </c>
      <c r="D9" s="104">
        <f t="shared" si="0"/>
        <v>656.25</v>
      </c>
    </row>
    <row r="10" spans="1:4" ht="18" customHeight="1">
      <c r="A10" s="59" t="s">
        <v>87</v>
      </c>
      <c r="B10" s="71">
        <v>4210.5</v>
      </c>
      <c r="C10" s="71">
        <v>50</v>
      </c>
      <c r="D10" s="104">
        <f t="shared" si="0"/>
        <v>4260.5</v>
      </c>
    </row>
    <row r="11" spans="1:4" ht="18" customHeight="1">
      <c r="A11" s="59" t="s">
        <v>88</v>
      </c>
      <c r="B11" s="71">
        <v>4764</v>
      </c>
      <c r="C11" s="71">
        <v>250</v>
      </c>
      <c r="D11" s="104">
        <f t="shared" si="0"/>
        <v>5014</v>
      </c>
    </row>
    <row r="12" spans="1:4" ht="18" customHeight="1">
      <c r="A12" s="59" t="s">
        <v>89</v>
      </c>
      <c r="B12" s="71">
        <v>3422.5</v>
      </c>
      <c r="C12" s="71">
        <v>150</v>
      </c>
      <c r="D12" s="104">
        <f t="shared" si="0"/>
        <v>3572.5</v>
      </c>
    </row>
    <row r="13" spans="1:4" ht="18" customHeight="1">
      <c r="A13" s="59" t="s">
        <v>90</v>
      </c>
      <c r="B13" s="71">
        <v>4427.5</v>
      </c>
      <c r="C13" s="71">
        <v>150</v>
      </c>
      <c r="D13" s="104">
        <f t="shared" si="0"/>
        <v>4577.5</v>
      </c>
    </row>
    <row r="14" spans="1:4" ht="18" customHeight="1">
      <c r="A14" s="59" t="s">
        <v>91</v>
      </c>
      <c r="B14" s="71">
        <v>0</v>
      </c>
      <c r="C14" s="71">
        <v>150</v>
      </c>
      <c r="D14" s="104">
        <f t="shared" si="0"/>
        <v>150</v>
      </c>
    </row>
    <row r="15" spans="1:4" ht="18" customHeight="1">
      <c r="A15" s="59" t="s">
        <v>92</v>
      </c>
      <c r="B15" s="71">
        <v>180</v>
      </c>
      <c r="C15" s="71">
        <v>300</v>
      </c>
      <c r="D15" s="104">
        <f t="shared" si="0"/>
        <v>480</v>
      </c>
    </row>
    <row r="16" spans="1:4" ht="18" customHeight="1">
      <c r="A16" s="59" t="s">
        <v>93</v>
      </c>
      <c r="B16" s="71">
        <v>0</v>
      </c>
      <c r="C16" s="71">
        <v>250</v>
      </c>
      <c r="D16" s="104">
        <f t="shared" si="0"/>
        <v>250</v>
      </c>
    </row>
    <row r="17" spans="1:4" ht="18" customHeight="1">
      <c r="A17" s="59" t="s">
        <v>94</v>
      </c>
      <c r="B17" s="71">
        <v>668.75</v>
      </c>
      <c r="C17" s="71">
        <v>200</v>
      </c>
      <c r="D17" s="104">
        <f t="shared" si="0"/>
        <v>868.75</v>
      </c>
    </row>
    <row r="18" spans="1:4" ht="18" customHeight="1">
      <c r="A18" s="59" t="s">
        <v>95</v>
      </c>
      <c r="B18" s="71">
        <v>300</v>
      </c>
      <c r="C18" s="71">
        <v>150</v>
      </c>
      <c r="D18" s="104">
        <f t="shared" si="0"/>
        <v>450</v>
      </c>
    </row>
    <row r="19" spans="1:4" ht="18" customHeight="1">
      <c r="A19" s="59" t="s">
        <v>96</v>
      </c>
      <c r="B19" s="71">
        <v>760</v>
      </c>
      <c r="C19" s="71">
        <v>150</v>
      </c>
      <c r="D19" s="104">
        <f t="shared" si="0"/>
        <v>910</v>
      </c>
    </row>
    <row r="20" spans="1:4" ht="18" customHeight="1">
      <c r="A20" s="59" t="s">
        <v>97</v>
      </c>
      <c r="B20" s="71">
        <v>670</v>
      </c>
      <c r="C20" s="71">
        <v>250</v>
      </c>
      <c r="D20" s="104">
        <f t="shared" si="0"/>
        <v>920</v>
      </c>
    </row>
    <row r="21" spans="1:4" ht="18" customHeight="1">
      <c r="A21" s="59" t="s">
        <v>98</v>
      </c>
      <c r="B21" s="71">
        <v>1156.25</v>
      </c>
      <c r="C21" s="71">
        <v>200</v>
      </c>
      <c r="D21" s="104">
        <f t="shared" si="0"/>
        <v>1356.25</v>
      </c>
    </row>
    <row r="22" spans="1:4" ht="18" customHeight="1">
      <c r="A22" s="59" t="s">
        <v>99</v>
      </c>
      <c r="B22" s="71">
        <v>3236.25</v>
      </c>
      <c r="C22" s="71">
        <v>300</v>
      </c>
      <c r="D22" s="104">
        <f t="shared" si="0"/>
        <v>3536.25</v>
      </c>
    </row>
    <row r="23" spans="1:4" ht="18" customHeight="1">
      <c r="A23" s="59" t="s">
        <v>100</v>
      </c>
      <c r="B23" s="71">
        <v>1370</v>
      </c>
      <c r="C23" s="71">
        <v>200</v>
      </c>
      <c r="D23" s="104">
        <f t="shared" si="0"/>
        <v>1570</v>
      </c>
    </row>
    <row r="24" spans="1:4" ht="18" customHeight="1">
      <c r="A24" s="59" t="s">
        <v>101</v>
      </c>
      <c r="B24" s="71">
        <v>0</v>
      </c>
      <c r="C24" s="71">
        <v>250</v>
      </c>
      <c r="D24" s="104">
        <f t="shared" si="0"/>
        <v>250</v>
      </c>
    </row>
    <row r="25" spans="1:4" ht="18" customHeight="1">
      <c r="A25" s="59" t="s">
        <v>102</v>
      </c>
      <c r="B25" s="71">
        <v>6845</v>
      </c>
      <c r="C25" s="71">
        <v>150</v>
      </c>
      <c r="D25" s="104">
        <f t="shared" si="0"/>
        <v>6995</v>
      </c>
    </row>
    <row r="26" spans="1:4" ht="18" customHeight="1">
      <c r="A26" s="59" t="s">
        <v>103</v>
      </c>
      <c r="B26" s="71">
        <v>110.2</v>
      </c>
      <c r="C26" s="71">
        <v>50</v>
      </c>
      <c r="D26" s="104">
        <f t="shared" si="0"/>
        <v>160.2</v>
      </c>
    </row>
    <row r="27" spans="1:4" ht="18" customHeight="1">
      <c r="A27" s="59" t="s">
        <v>104</v>
      </c>
      <c r="B27" s="71">
        <v>4510</v>
      </c>
      <c r="C27" s="71">
        <v>100</v>
      </c>
      <c r="D27" s="104">
        <f t="shared" si="0"/>
        <v>4610</v>
      </c>
    </row>
    <row r="28" spans="1:4" ht="18" customHeight="1">
      <c r="A28" s="59" t="s">
        <v>105</v>
      </c>
      <c r="B28" s="71">
        <v>11160</v>
      </c>
      <c r="C28" s="71">
        <v>200</v>
      </c>
      <c r="D28" s="104">
        <f t="shared" si="0"/>
        <v>11360</v>
      </c>
    </row>
    <row r="29" spans="1:4" ht="18" customHeight="1">
      <c r="A29" s="59" t="s">
        <v>106</v>
      </c>
      <c r="B29" s="71">
        <v>8661.25</v>
      </c>
      <c r="C29" s="71">
        <v>100</v>
      </c>
      <c r="D29" s="104">
        <f t="shared" si="0"/>
        <v>8761.25</v>
      </c>
    </row>
    <row r="30" spans="1:4" ht="18" customHeight="1">
      <c r="A30" s="59" t="s">
        <v>107</v>
      </c>
      <c r="B30" s="71">
        <v>11020</v>
      </c>
      <c r="C30" s="71">
        <v>150</v>
      </c>
      <c r="D30" s="104">
        <f t="shared" si="0"/>
        <v>11170</v>
      </c>
    </row>
    <row r="31" spans="1:4" ht="18" customHeight="1">
      <c r="A31" s="59" t="s">
        <v>108</v>
      </c>
      <c r="B31" s="71">
        <v>1130</v>
      </c>
      <c r="C31" s="71">
        <v>50</v>
      </c>
      <c r="D31" s="104">
        <f t="shared" si="0"/>
        <v>1180</v>
      </c>
    </row>
    <row r="32" spans="1:4" ht="18" customHeight="1">
      <c r="A32" s="59" t="s">
        <v>109</v>
      </c>
      <c r="B32" s="71">
        <v>6195</v>
      </c>
      <c r="C32" s="71">
        <v>200</v>
      </c>
      <c r="D32" s="104">
        <f t="shared" si="0"/>
        <v>6395</v>
      </c>
    </row>
    <row r="33" spans="1:4" ht="18" customHeight="1">
      <c r="A33" s="59" t="s">
        <v>110</v>
      </c>
      <c r="B33" s="71">
        <v>4747.25</v>
      </c>
      <c r="C33" s="71">
        <v>100</v>
      </c>
      <c r="D33" s="104">
        <f t="shared" si="0"/>
        <v>4847.25</v>
      </c>
    </row>
    <row r="34" spans="1:4" ht="18" customHeight="1">
      <c r="A34" s="59" t="s">
        <v>111</v>
      </c>
      <c r="B34" s="71">
        <v>1543.05</v>
      </c>
      <c r="C34" s="71">
        <v>50</v>
      </c>
      <c r="D34" s="104">
        <f t="shared" si="0"/>
        <v>1593.05</v>
      </c>
    </row>
    <row r="35" spans="1:4" ht="18" customHeight="1">
      <c r="A35" s="59" t="s">
        <v>112</v>
      </c>
      <c r="B35" s="71">
        <v>1620</v>
      </c>
      <c r="C35" s="71">
        <v>50</v>
      </c>
      <c r="D35" s="104">
        <f t="shared" si="0"/>
        <v>1670</v>
      </c>
    </row>
    <row r="36" spans="1:4" ht="18" customHeight="1">
      <c r="A36" s="59" t="s">
        <v>113</v>
      </c>
      <c r="B36" s="71">
        <v>4050</v>
      </c>
      <c r="C36" s="71">
        <v>100</v>
      </c>
      <c r="D36" s="104">
        <f t="shared" si="0"/>
        <v>4150</v>
      </c>
    </row>
    <row r="37" spans="1:4" ht="18" customHeight="1">
      <c r="A37" s="59" t="s">
        <v>114</v>
      </c>
      <c r="B37" s="71">
        <v>520</v>
      </c>
      <c r="C37" s="71">
        <v>0</v>
      </c>
      <c r="D37" s="104">
        <f t="shared" si="0"/>
        <v>520</v>
      </c>
    </row>
    <row r="38" spans="1:4" s="13" customFormat="1" ht="24.75" customHeight="1" thickBot="1">
      <c r="A38" s="105" t="s">
        <v>216</v>
      </c>
      <c r="B38" s="106">
        <f>SUM(B5:B37)</f>
        <v>100000</v>
      </c>
      <c r="C38" s="106">
        <f>SUM(C5:C37)</f>
        <v>5000</v>
      </c>
      <c r="D38" s="146">
        <f>SUM(D5:D37)</f>
        <v>105000</v>
      </c>
    </row>
  </sheetData>
  <sheetProtection/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2" sqref="A2:B2"/>
    </sheetView>
  </sheetViews>
  <sheetFormatPr defaultColWidth="9.00390625" defaultRowHeight="14.25"/>
  <cols>
    <col min="1" max="2" width="34.625" style="14" customWidth="1"/>
    <col min="3" max="3" width="9.125" style="1" customWidth="1"/>
    <col min="4" max="16384" width="9.00390625" style="1" customWidth="1"/>
  </cols>
  <sheetData>
    <row r="1" spans="1:8" ht="15" customHeight="1">
      <c r="A1" s="149" t="s">
        <v>44</v>
      </c>
      <c r="B1" s="12"/>
      <c r="C1" s="4"/>
      <c r="D1" s="6"/>
      <c r="E1" s="6"/>
      <c r="F1" s="6"/>
      <c r="G1" s="4"/>
      <c r="H1" s="8"/>
    </row>
    <row r="2" spans="1:9" ht="45" customHeight="1">
      <c r="A2" s="156" t="s">
        <v>42</v>
      </c>
      <c r="B2" s="156"/>
      <c r="C2" s="3"/>
      <c r="D2" s="3"/>
      <c r="E2" s="3"/>
      <c r="F2" s="3"/>
      <c r="G2" s="3"/>
      <c r="H2" s="3"/>
      <c r="I2" s="3"/>
    </row>
    <row r="3" spans="1:8" s="23" customFormat="1" ht="15.75" customHeight="1" thickBot="1">
      <c r="A3" s="19"/>
      <c r="B3" s="25" t="s">
        <v>23</v>
      </c>
      <c r="C3" s="20"/>
      <c r="D3" s="21"/>
      <c r="E3" s="21"/>
      <c r="F3" s="21"/>
      <c r="G3" s="20"/>
      <c r="H3" s="22"/>
    </row>
    <row r="4" spans="1:2" ht="24.75" customHeight="1">
      <c r="A4" s="102" t="s">
        <v>54</v>
      </c>
      <c r="B4" s="107" t="s">
        <v>214</v>
      </c>
    </row>
    <row r="5" spans="1:2" ht="18.75" customHeight="1">
      <c r="A5" s="64" t="s">
        <v>117</v>
      </c>
      <c r="B5" s="65">
        <v>280</v>
      </c>
    </row>
    <row r="6" spans="1:2" ht="18.75" customHeight="1">
      <c r="A6" s="64" t="s">
        <v>118</v>
      </c>
      <c r="B6" s="65">
        <v>417</v>
      </c>
    </row>
    <row r="7" spans="1:2" ht="18.75" customHeight="1">
      <c r="A7" s="64" t="s">
        <v>119</v>
      </c>
      <c r="B7" s="65">
        <v>6783</v>
      </c>
    </row>
    <row r="8" spans="1:2" ht="18.75" customHeight="1">
      <c r="A8" s="64" t="s">
        <v>120</v>
      </c>
      <c r="B8" s="65">
        <v>5654</v>
      </c>
    </row>
    <row r="9" spans="1:2" ht="18.75" customHeight="1">
      <c r="A9" s="64" t="s">
        <v>121</v>
      </c>
      <c r="B9" s="65">
        <v>5943</v>
      </c>
    </row>
    <row r="10" spans="1:2" ht="18.75" customHeight="1">
      <c r="A10" s="64" t="s">
        <v>122</v>
      </c>
      <c r="B10" s="65">
        <v>3789</v>
      </c>
    </row>
    <row r="11" spans="1:2" ht="18.75" customHeight="1">
      <c r="A11" s="64" t="s">
        <v>123</v>
      </c>
      <c r="B11" s="65">
        <v>6780</v>
      </c>
    </row>
    <row r="12" spans="1:2" ht="18.75" customHeight="1">
      <c r="A12" s="64" t="s">
        <v>124</v>
      </c>
      <c r="B12" s="65">
        <v>8691</v>
      </c>
    </row>
    <row r="13" spans="1:2" ht="18.75" customHeight="1">
      <c r="A13" s="64" t="s">
        <v>125</v>
      </c>
      <c r="B13" s="65">
        <v>270</v>
      </c>
    </row>
    <row r="14" spans="1:2" ht="18.75" customHeight="1">
      <c r="A14" s="64" t="s">
        <v>126</v>
      </c>
      <c r="B14" s="65">
        <v>1895</v>
      </c>
    </row>
    <row r="15" spans="1:2" ht="18.75" customHeight="1">
      <c r="A15" s="64" t="s">
        <v>127</v>
      </c>
      <c r="B15" s="65">
        <v>920</v>
      </c>
    </row>
    <row r="16" spans="1:2" ht="18.75" customHeight="1">
      <c r="A16" s="64" t="s">
        <v>128</v>
      </c>
      <c r="B16" s="65">
        <v>7913</v>
      </c>
    </row>
    <row r="17" spans="1:2" ht="18.75" customHeight="1">
      <c r="A17" s="64" t="s">
        <v>129</v>
      </c>
      <c r="B17" s="65">
        <v>1495</v>
      </c>
    </row>
    <row r="18" spans="1:2" ht="18.75" customHeight="1">
      <c r="A18" s="64" t="s">
        <v>130</v>
      </c>
      <c r="B18" s="65">
        <v>8619</v>
      </c>
    </row>
    <row r="19" spans="1:2" ht="18.75" customHeight="1">
      <c r="A19" s="64" t="s">
        <v>131</v>
      </c>
      <c r="B19" s="65">
        <v>3954</v>
      </c>
    </row>
    <row r="20" spans="1:2" ht="18.75" customHeight="1">
      <c r="A20" s="64" t="s">
        <v>132</v>
      </c>
      <c r="B20" s="65">
        <v>9974</v>
      </c>
    </row>
    <row r="21" spans="1:2" ht="18.75" customHeight="1">
      <c r="A21" s="64" t="s">
        <v>133</v>
      </c>
      <c r="B21" s="65">
        <v>7600</v>
      </c>
    </row>
    <row r="22" spans="1:2" ht="18.75" customHeight="1">
      <c r="A22" s="64" t="s">
        <v>134</v>
      </c>
      <c r="B22" s="65">
        <v>10839</v>
      </c>
    </row>
    <row r="23" spans="1:2" ht="18.75" customHeight="1">
      <c r="A23" s="64" t="s">
        <v>135</v>
      </c>
      <c r="B23" s="65">
        <v>1871</v>
      </c>
    </row>
    <row r="24" spans="1:2" ht="18.75" customHeight="1">
      <c r="A24" s="64" t="s">
        <v>136</v>
      </c>
      <c r="B24" s="65">
        <v>7992</v>
      </c>
    </row>
    <row r="25" spans="1:2" ht="18.75" customHeight="1">
      <c r="A25" s="64" t="s">
        <v>137</v>
      </c>
      <c r="B25" s="65">
        <v>2724</v>
      </c>
    </row>
    <row r="26" spans="1:2" ht="18.75" customHeight="1">
      <c r="A26" s="64" t="s">
        <v>138</v>
      </c>
      <c r="B26" s="65">
        <v>5717</v>
      </c>
    </row>
    <row r="27" spans="1:2" ht="18.75" customHeight="1">
      <c r="A27" s="64" t="s">
        <v>139</v>
      </c>
      <c r="B27" s="65">
        <v>15689</v>
      </c>
    </row>
    <row r="28" spans="1:2" ht="18.75" customHeight="1">
      <c r="A28" s="64" t="s">
        <v>140</v>
      </c>
      <c r="B28" s="65">
        <v>9038</v>
      </c>
    </row>
    <row r="29" spans="1:2" ht="18.75" customHeight="1">
      <c r="A29" s="64" t="s">
        <v>141</v>
      </c>
      <c r="B29" s="65">
        <v>10057</v>
      </c>
    </row>
    <row r="30" spans="1:2" ht="18.75" customHeight="1">
      <c r="A30" s="64" t="s">
        <v>142</v>
      </c>
      <c r="B30" s="65">
        <v>2625</v>
      </c>
    </row>
    <row r="31" spans="1:2" ht="18.75" customHeight="1">
      <c r="A31" s="64" t="s">
        <v>143</v>
      </c>
      <c r="B31" s="65">
        <v>8243</v>
      </c>
    </row>
    <row r="32" spans="1:2" ht="18.75" customHeight="1">
      <c r="A32" s="64" t="s">
        <v>144</v>
      </c>
      <c r="B32" s="65">
        <v>9633</v>
      </c>
    </row>
    <row r="33" spans="1:2" ht="18.75" customHeight="1">
      <c r="A33" s="64" t="s">
        <v>145</v>
      </c>
      <c r="B33" s="65">
        <v>4161</v>
      </c>
    </row>
    <row r="34" spans="1:2" ht="18.75" customHeight="1">
      <c r="A34" s="64" t="s">
        <v>146</v>
      </c>
      <c r="B34" s="65">
        <v>3347</v>
      </c>
    </row>
    <row r="35" spans="1:2" ht="18.75" customHeight="1">
      <c r="A35" s="64" t="s">
        <v>147</v>
      </c>
      <c r="B35" s="65">
        <v>7087</v>
      </c>
    </row>
    <row r="36" spans="1:2" ht="24.75" customHeight="1" thickBot="1">
      <c r="A36" s="108" t="s">
        <v>218</v>
      </c>
      <c r="B36" s="98">
        <f>SUM(B5:B35)</f>
        <v>180000</v>
      </c>
    </row>
  </sheetData>
  <sheetProtection/>
  <mergeCells count="1">
    <mergeCell ref="A2:B2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2" sqref="A2:B2"/>
    </sheetView>
  </sheetViews>
  <sheetFormatPr defaultColWidth="9.00390625" defaultRowHeight="14.25"/>
  <cols>
    <col min="1" max="2" width="34.625" style="14" customWidth="1"/>
    <col min="3" max="3" width="9.125" style="1" customWidth="1"/>
    <col min="4" max="16384" width="9.00390625" style="1" customWidth="1"/>
  </cols>
  <sheetData>
    <row r="1" spans="1:8" ht="15" customHeight="1">
      <c r="A1" s="149" t="s">
        <v>46</v>
      </c>
      <c r="B1" s="12"/>
      <c r="C1" s="4"/>
      <c r="D1" s="6"/>
      <c r="E1" s="6"/>
      <c r="F1" s="6"/>
      <c r="G1" s="4"/>
      <c r="H1" s="8"/>
    </row>
    <row r="2" spans="1:9" ht="45" customHeight="1">
      <c r="A2" s="156" t="s">
        <v>43</v>
      </c>
      <c r="B2" s="156"/>
      <c r="C2" s="3"/>
      <c r="D2" s="3"/>
      <c r="E2" s="3"/>
      <c r="F2" s="3"/>
      <c r="G2" s="3"/>
      <c r="H2" s="3"/>
      <c r="I2" s="3"/>
    </row>
    <row r="3" spans="1:8" s="23" customFormat="1" ht="15.75" customHeight="1" thickBot="1">
      <c r="A3" s="19"/>
      <c r="B3" s="25" t="s">
        <v>22</v>
      </c>
      <c r="C3" s="20"/>
      <c r="D3" s="21"/>
      <c r="E3" s="21"/>
      <c r="F3" s="21"/>
      <c r="G3" s="20"/>
      <c r="H3" s="22"/>
    </row>
    <row r="4" spans="1:2" s="111" customFormat="1" ht="24.75" customHeight="1">
      <c r="A4" s="102" t="s">
        <v>54</v>
      </c>
      <c r="B4" s="107" t="s">
        <v>214</v>
      </c>
    </row>
    <row r="5" spans="1:2" ht="18.75" customHeight="1">
      <c r="A5" s="64" t="s">
        <v>117</v>
      </c>
      <c r="B5" s="65">
        <v>4894</v>
      </c>
    </row>
    <row r="6" spans="1:2" ht="18.75" customHeight="1">
      <c r="A6" s="64" t="s">
        <v>118</v>
      </c>
      <c r="B6" s="65">
        <v>2811</v>
      </c>
    </row>
    <row r="7" spans="1:2" ht="18.75" customHeight="1">
      <c r="A7" s="64" t="s">
        <v>148</v>
      </c>
      <c r="B7" s="65">
        <v>3827</v>
      </c>
    </row>
    <row r="8" spans="1:2" ht="18.75" customHeight="1">
      <c r="A8" s="64" t="s">
        <v>149</v>
      </c>
      <c r="B8" s="65">
        <v>3941</v>
      </c>
    </row>
    <row r="9" spans="1:2" ht="18.75" customHeight="1">
      <c r="A9" s="64" t="s">
        <v>150</v>
      </c>
      <c r="B9" s="65">
        <v>5162</v>
      </c>
    </row>
    <row r="10" spans="1:2" ht="18.75" customHeight="1">
      <c r="A10" s="64" t="s">
        <v>151</v>
      </c>
      <c r="B10" s="65">
        <v>4088</v>
      </c>
    </row>
    <row r="11" spans="1:2" ht="18.75" customHeight="1">
      <c r="A11" s="64" t="s">
        <v>152</v>
      </c>
      <c r="B11" s="65">
        <v>4175</v>
      </c>
    </row>
    <row r="12" spans="1:2" ht="18.75" customHeight="1">
      <c r="A12" s="64" t="s">
        <v>153</v>
      </c>
      <c r="B12" s="65">
        <v>5738</v>
      </c>
    </row>
    <row r="13" spans="1:2" ht="18.75" customHeight="1">
      <c r="A13" s="64" t="s">
        <v>154</v>
      </c>
      <c r="B13" s="65">
        <v>8035</v>
      </c>
    </row>
    <row r="14" spans="1:2" ht="18.75" customHeight="1">
      <c r="A14" s="64" t="s">
        <v>155</v>
      </c>
      <c r="B14" s="65">
        <v>7996</v>
      </c>
    </row>
    <row r="15" spans="1:2" ht="18.75" customHeight="1">
      <c r="A15" s="64" t="s">
        <v>156</v>
      </c>
      <c r="B15" s="65">
        <v>3627</v>
      </c>
    </row>
    <row r="16" spans="1:2" ht="18.75" customHeight="1">
      <c r="A16" s="64" t="s">
        <v>157</v>
      </c>
      <c r="B16" s="65">
        <v>3551</v>
      </c>
    </row>
    <row r="17" spans="1:2" ht="18.75" customHeight="1">
      <c r="A17" s="64" t="s">
        <v>158</v>
      </c>
      <c r="B17" s="65">
        <v>8381</v>
      </c>
    </row>
    <row r="18" spans="1:2" ht="18.75" customHeight="1">
      <c r="A18" s="64" t="s">
        <v>159</v>
      </c>
      <c r="B18" s="65">
        <v>4675</v>
      </c>
    </row>
    <row r="19" spans="1:2" ht="18.75" customHeight="1">
      <c r="A19" s="64" t="s">
        <v>160</v>
      </c>
      <c r="B19" s="65">
        <v>7312</v>
      </c>
    </row>
    <row r="20" spans="1:2" ht="18.75" customHeight="1">
      <c r="A20" s="64" t="s">
        <v>161</v>
      </c>
      <c r="B20" s="65">
        <v>3361</v>
      </c>
    </row>
    <row r="21" spans="1:2" ht="18.75" customHeight="1">
      <c r="A21" s="64" t="s">
        <v>162</v>
      </c>
      <c r="B21" s="65">
        <v>5123</v>
      </c>
    </row>
    <row r="22" spans="1:2" ht="18.75" customHeight="1">
      <c r="A22" s="64" t="s">
        <v>163</v>
      </c>
      <c r="B22" s="65">
        <v>3746</v>
      </c>
    </row>
    <row r="23" spans="1:2" ht="18.75" customHeight="1">
      <c r="A23" s="64" t="s">
        <v>164</v>
      </c>
      <c r="B23" s="65">
        <v>5410</v>
      </c>
    </row>
    <row r="24" spans="1:2" ht="18.75" customHeight="1">
      <c r="A24" s="64" t="s">
        <v>165</v>
      </c>
      <c r="B24" s="65">
        <v>4147</v>
      </c>
    </row>
    <row r="25" spans="1:2" ht="24.75" customHeight="1" thickBot="1">
      <c r="A25" s="105" t="s">
        <v>217</v>
      </c>
      <c r="B25" s="98">
        <f>SUM(B5:B24)</f>
        <v>100000</v>
      </c>
    </row>
  </sheetData>
  <sheetProtection/>
  <mergeCells count="1">
    <mergeCell ref="A2:B2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</dc:creator>
  <cp:keywords/>
  <dc:description/>
  <cp:lastModifiedBy>崔露</cp:lastModifiedBy>
  <cp:lastPrinted>2017-08-28T08:35:03Z</cp:lastPrinted>
  <dcterms:created xsi:type="dcterms:W3CDTF">1996-12-17T01:32:42Z</dcterms:created>
  <dcterms:modified xsi:type="dcterms:W3CDTF">2017-08-28T08:55:54Z</dcterms:modified>
  <cp:category/>
  <cp:version/>
  <cp:contentType/>
  <cp:contentStatus/>
</cp:coreProperties>
</file>